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em\Desktop\website\"/>
    </mc:Choice>
  </mc:AlternateContent>
  <xr:revisionPtr revIDLastSave="0" documentId="8_{A052D2BB-07EA-4677-88F7-79514A7813CE}" xr6:coauthVersionLast="47" xr6:coauthVersionMax="47" xr10:uidLastSave="{00000000-0000-0000-0000-000000000000}"/>
  <workbookProtection workbookPassword="F489" lockStructure="1"/>
  <bookViews>
    <workbookView xWindow="-120" yWindow="-120" windowWidth="29040" windowHeight="16440" xr2:uid="{00000000-000D-0000-FFFF-FFFF00000000}"/>
  </bookViews>
  <sheets>
    <sheet name="Grading DD" sheetId="1" r:id="rId1"/>
    <sheet name="D.Dysfunction-Clinical Criteria" sheetId="6" r:id="rId2"/>
    <sheet name="LA Volume Index" sheetId="3" r:id="rId3"/>
    <sheet name="Atrial Fib" sheetId="4" r:id="rId4"/>
    <sheet name="HCM-SevereLVH" sheetId="5" r:id="rId5"/>
    <sheet name="D.Dysf. with N-EF" sheetId="2" r:id="rId6"/>
  </sheets>
  <definedNames>
    <definedName name="option2">'Grading DD'!$A$51:$A$52</definedName>
    <definedName name="option3">'Grading DD'!$D$51:$D$52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1" l="1"/>
  <c r="D22" i="1"/>
  <c r="K22" i="1"/>
  <c r="K21" i="1"/>
  <c r="F1" i="1" l="1"/>
  <c r="B8" i="1" l="1"/>
  <c r="B9" i="1" s="1"/>
  <c r="C9" i="1" l="1"/>
  <c r="C11" i="1" l="1"/>
  <c r="C10" i="1"/>
  <c r="C12" i="1" l="1"/>
  <c r="C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basem kayali</author>
  </authors>
  <commentList>
    <comment ref="B9" authorId="0" shapeId="0" xr:uid="{0EF5AA40-5270-4F57-8BF0-43E7903F82F3}">
      <text>
        <r>
          <rPr>
            <b/>
            <sz val="9"/>
            <color indexed="81"/>
            <rFont val="Tahoma"/>
            <charset val="1"/>
          </rPr>
          <t xml:space="preserve">basem kayali
Elevated </t>
        </r>
        <r>
          <rPr>
            <sz val="9"/>
            <color indexed="81"/>
            <rFont val="Tahoma"/>
            <charset val="1"/>
          </rPr>
          <t xml:space="preserve">&gt; 14  </t>
        </r>
      </text>
    </comment>
    <comment ref="B10" authorId="0" shapeId="0" xr:uid="{DB0BC0A2-FFA0-4F78-B6B3-985853BAB184}">
      <text>
        <r>
          <rPr>
            <sz val="12"/>
            <color indexed="81"/>
            <rFont val="Tahoma"/>
            <family val="2"/>
          </rPr>
          <t>Abnormal &gt; 2.8 m/s</t>
        </r>
      </text>
    </comment>
    <comment ref="B11" authorId="0" shapeId="0" xr:uid="{3DC76000-1275-42CE-91B4-ED1FB26836B6}">
      <text>
        <r>
          <rPr>
            <sz val="12"/>
            <color indexed="81"/>
            <rFont val="Tahoma"/>
            <family val="2"/>
          </rPr>
          <t>16 -34    Normal
35 – 41  Mild
42 – 48  Moderate
&gt; 48      Severe</t>
        </r>
      </text>
    </comment>
  </commentList>
</comments>
</file>

<file path=xl/sharedStrings.xml><?xml version="1.0" encoding="utf-8"?>
<sst xmlns="http://schemas.openxmlformats.org/spreadsheetml/2006/main" count="172" uniqueCount="133">
  <si>
    <t xml:space="preserve">Algorithm - Key principles </t>
  </si>
  <si>
    <t xml:space="preserve">Evaluation starts with mitral inflow Velocities </t>
  </si>
  <si>
    <t xml:space="preserve">Algorithm cannot be used in presence of: </t>
  </si>
  <si>
    <t xml:space="preserve"> </t>
  </si>
  <si>
    <t xml:space="preserve">Normal LA-P. 
Grade-I diastolic dysfunction </t>
  </si>
  <si>
    <t xml:space="preserve">When only 2  criteria are available </t>
  </si>
  <si>
    <t>2 positive</t>
  </si>
  <si>
    <t>If Symptomatic</t>
  </si>
  <si>
    <t xml:space="preserve">2  negative </t>
  </si>
  <si>
    <t xml:space="preserve">Consider CAD, or proceed to Diastolic Stress Test </t>
  </si>
  <si>
    <t>E/A</t>
  </si>
  <si>
    <t>E</t>
  </si>
  <si>
    <t>TR Vel.</t>
  </si>
  <si>
    <t>S/D</t>
  </si>
  <si>
    <t xml:space="preserve">LA V.In. </t>
  </si>
  <si>
    <t>Ave E/e'</t>
  </si>
  <si>
    <r>
      <t xml:space="preserve">E/A </t>
    </r>
    <r>
      <rPr>
        <b/>
        <sz val="16"/>
        <color theme="1"/>
        <rFont val="Calibri"/>
        <family val="2"/>
      </rPr>
      <t xml:space="preserve">≤ 0.8 </t>
    </r>
    <r>
      <rPr>
        <b/>
        <sz val="16"/>
        <color theme="5" tint="-0.249977111117893"/>
        <rFont val="Calibri"/>
        <family val="2"/>
      </rPr>
      <t>+</t>
    </r>
    <r>
      <rPr>
        <b/>
        <sz val="16"/>
        <color theme="1"/>
        <rFont val="Calibri"/>
        <family val="2"/>
      </rPr>
      <t xml:space="preserve"> E ≤  50 cm/s</t>
    </r>
  </si>
  <si>
    <r>
      <t xml:space="preserve">E/A </t>
    </r>
    <r>
      <rPr>
        <b/>
        <sz val="16"/>
        <color theme="1"/>
        <rFont val="Calibri"/>
        <family val="2"/>
      </rPr>
      <t xml:space="preserve">≤ 0.8 </t>
    </r>
    <r>
      <rPr>
        <b/>
        <sz val="16"/>
        <color theme="5" tint="-0.249977111117893"/>
        <rFont val="Calibri"/>
        <family val="2"/>
      </rPr>
      <t xml:space="preserve">+ </t>
    </r>
    <r>
      <rPr>
        <b/>
        <sz val="16"/>
        <color theme="1"/>
        <rFont val="Calibri"/>
        <family val="2"/>
      </rPr>
      <t xml:space="preserve">E &gt;  50 cm/s  </t>
    </r>
    <r>
      <rPr>
        <b/>
        <sz val="16"/>
        <color rgb="FFFF0000"/>
        <rFont val="Calibri"/>
        <family val="2"/>
      </rPr>
      <t>or</t>
    </r>
    <r>
      <rPr>
        <b/>
        <sz val="16"/>
        <color theme="1"/>
        <rFont val="Calibri"/>
        <family val="2"/>
      </rPr>
      <t xml:space="preserve"> E/A &gt; 0.8 - &lt; 2</t>
    </r>
  </si>
  <si>
    <r>
      <t xml:space="preserve">E/A </t>
    </r>
    <r>
      <rPr>
        <b/>
        <sz val="16"/>
        <color theme="1"/>
        <rFont val="Calibri"/>
        <family val="2"/>
      </rPr>
      <t>≥</t>
    </r>
    <r>
      <rPr>
        <b/>
        <sz val="16"/>
        <color theme="1"/>
        <rFont val="Calibri"/>
        <family val="2"/>
        <scheme val="minor"/>
      </rPr>
      <t xml:space="preserve"> 2</t>
    </r>
  </si>
  <si>
    <r>
      <t xml:space="preserve">Three criteria to be evaluated </t>
    </r>
    <r>
      <rPr>
        <b/>
        <sz val="16"/>
        <color rgb="FFFF0000"/>
        <rFont val="Calibri"/>
        <family val="2"/>
        <scheme val="minor"/>
      </rPr>
      <t>*</t>
    </r>
    <r>
      <rPr>
        <b/>
        <sz val="16"/>
        <color theme="1"/>
        <rFont val="Calibri"/>
        <family val="2"/>
        <scheme val="minor"/>
      </rPr>
      <t xml:space="preserve">
1 ) Average E/e' &gt; 14
2 ) TR velocity &gt; 2.8 m/s
3 ) LA vol.Index &gt; 34 ml/m2</t>
    </r>
  </si>
  <si>
    <r>
      <t xml:space="preserve">2 of 3 </t>
    </r>
    <r>
      <rPr>
        <b/>
        <sz val="16"/>
        <color rgb="FFFF0000"/>
        <rFont val="Calibri"/>
        <family val="2"/>
        <scheme val="minor"/>
      </rPr>
      <t>or</t>
    </r>
    <r>
      <rPr>
        <b/>
        <sz val="16"/>
        <color theme="1"/>
        <rFont val="Calibri"/>
        <family val="2"/>
        <scheme val="minor"/>
      </rPr>
      <t xml:space="preserve"> 3 of 3 negative </t>
    </r>
  </si>
  <si>
    <r>
      <t xml:space="preserve">2 of 3 </t>
    </r>
    <r>
      <rPr>
        <b/>
        <sz val="16"/>
        <color rgb="FFFF0000"/>
        <rFont val="Calibri"/>
        <family val="2"/>
        <scheme val="minor"/>
      </rPr>
      <t>or</t>
    </r>
    <r>
      <rPr>
        <b/>
        <sz val="16"/>
        <color theme="1"/>
        <rFont val="Calibri"/>
        <family val="2"/>
        <scheme val="minor"/>
      </rPr>
      <t xml:space="preserve"> 3 of 3 positive </t>
    </r>
  </si>
  <si>
    <r>
      <t xml:space="preserve">1 positive </t>
    </r>
    <r>
      <rPr>
        <b/>
        <sz val="16"/>
        <color rgb="FFFF0000"/>
        <rFont val="Calibri"/>
        <family val="2"/>
        <scheme val="minor"/>
      </rPr>
      <t>and</t>
    </r>
    <r>
      <rPr>
        <b/>
        <sz val="16"/>
        <color theme="1"/>
        <rFont val="Calibri"/>
        <family val="2"/>
        <scheme val="minor"/>
      </rPr>
      <t xml:space="preserve"> 1 negative </t>
    </r>
  </si>
  <si>
    <r>
      <t xml:space="preserve">Cannot determine LA-P and diastolic dysfunction Grade </t>
    </r>
    <r>
      <rPr>
        <b/>
        <sz val="16"/>
        <color rgb="FFFF0000"/>
        <rFont val="Calibri"/>
        <family val="2"/>
        <scheme val="minor"/>
      </rPr>
      <t>*</t>
    </r>
  </si>
  <si>
    <r>
      <rPr>
        <b/>
        <sz val="16"/>
        <color theme="1"/>
        <rFont val="Wingdings"/>
        <charset val="2"/>
      </rPr>
      <t>ñ</t>
    </r>
    <r>
      <rPr>
        <b/>
        <sz val="16"/>
        <color theme="1"/>
        <rFont val="Calibri"/>
        <family val="2"/>
        <scheme val="minor"/>
      </rPr>
      <t xml:space="preserve"> LA-P.  
Grade II diastolic dysfunction </t>
    </r>
  </si>
  <si>
    <r>
      <rPr>
        <b/>
        <sz val="16"/>
        <color theme="1"/>
        <rFont val="Wingdings"/>
        <charset val="2"/>
      </rPr>
      <t>ñ</t>
    </r>
    <r>
      <rPr>
        <b/>
        <sz val="16"/>
        <color theme="1"/>
        <rFont val="Calibri"/>
        <family val="2"/>
        <scheme val="minor"/>
      </rPr>
      <t xml:space="preserve"> LA-P.  
Grade III diastolic dysfunction </t>
    </r>
  </si>
  <si>
    <t>Aver. e'</t>
  </si>
  <si>
    <t>Subtotal</t>
  </si>
  <si>
    <t>TOTAL</t>
  </si>
  <si>
    <t>*Lateral e'</t>
  </si>
  <si>
    <t>*Septal e'</t>
  </si>
  <si>
    <r>
      <t xml:space="preserve">       </t>
    </r>
    <r>
      <rPr>
        <sz val="24"/>
        <color theme="1"/>
        <rFont val="Calibri"/>
        <family val="2"/>
        <scheme val="minor"/>
      </rPr>
      <t xml:space="preserve">In patients with myocardial disease: </t>
    </r>
  </si>
  <si>
    <r>
      <t xml:space="preserve">       </t>
    </r>
    <r>
      <rPr>
        <sz val="24"/>
        <color theme="1"/>
        <rFont val="Calibri"/>
        <family val="2"/>
        <scheme val="minor"/>
      </rPr>
      <t xml:space="preserve">Reduced beat to beat variability in mitral inflow peak velocity </t>
    </r>
  </si>
  <si>
    <t xml:space="preserve">LA volume index </t>
  </si>
  <si>
    <t xml:space="preserve">Normal Range </t>
  </si>
  <si>
    <t xml:space="preserve">Mildly abnormal </t>
  </si>
  <si>
    <t xml:space="preserve">Moderately abnormal </t>
  </si>
  <si>
    <t xml:space="preserve">Severely abnormal </t>
  </si>
  <si>
    <t xml:space="preserve">16 -34 </t>
  </si>
  <si>
    <t xml:space="preserve">35 – 41 </t>
  </si>
  <si>
    <t xml:space="preserve">42 – 48 </t>
  </si>
  <si>
    <t xml:space="preserve">&gt; 48 </t>
  </si>
  <si>
    <t>MV disease</t>
  </si>
  <si>
    <t xml:space="preserve">Atrial arrhythmias </t>
  </si>
  <si>
    <r>
      <rPr>
        <sz val="18"/>
        <color rgb="FFFF0000"/>
        <rFont val="Calibri"/>
        <family val="2"/>
        <scheme val="minor"/>
      </rPr>
      <t>LAE is strongly suggestive of chronically elevated left ventricular filling pressure</t>
    </r>
    <r>
      <rPr>
        <sz val="18"/>
        <color theme="1"/>
        <rFont val="Calibri"/>
        <family val="2"/>
        <scheme val="minor"/>
      </rPr>
      <t xml:space="preserve">, after exclusion of:  </t>
    </r>
  </si>
  <si>
    <r>
      <rPr>
        <b/>
        <sz val="18"/>
        <color theme="8" tint="-0.249977111117893"/>
        <rFont val="Calibri"/>
        <family val="2"/>
        <scheme val="minor"/>
      </rPr>
      <t>However,</t>
    </r>
    <r>
      <rPr>
        <sz val="18"/>
        <color theme="1"/>
        <rFont val="Calibri"/>
        <family val="2"/>
        <scheme val="minor"/>
      </rPr>
      <t xml:space="preserve"> normal LA volume index does not exclude the presence of diastolic dysfunction when other findings are consistent with its presence.</t>
    </r>
  </si>
  <si>
    <t>How to Determine Increased LV Filling Pressures in Atrial Fibrillation</t>
  </si>
  <si>
    <r>
      <t xml:space="preserve">       </t>
    </r>
    <r>
      <rPr>
        <sz val="24"/>
        <color theme="1"/>
        <rFont val="Calibri"/>
        <family val="2"/>
        <scheme val="minor"/>
      </rPr>
      <t xml:space="preserve">Peak </t>
    </r>
    <r>
      <rPr>
        <sz val="24"/>
        <color rgb="FFFF0000"/>
        <rFont val="Calibri"/>
        <family val="2"/>
        <scheme val="minor"/>
      </rPr>
      <t xml:space="preserve">TR </t>
    </r>
    <r>
      <rPr>
        <sz val="24"/>
        <color theme="1"/>
        <rFont val="Calibri"/>
        <family val="2"/>
        <scheme val="minor"/>
      </rPr>
      <t xml:space="preserve">velocity </t>
    </r>
    <r>
      <rPr>
        <sz val="24"/>
        <color rgb="FFFF0000"/>
        <rFont val="Calibri"/>
        <family val="2"/>
        <scheme val="minor"/>
      </rPr>
      <t xml:space="preserve">&gt; 2.8 </t>
    </r>
    <r>
      <rPr>
        <sz val="24"/>
        <color theme="1"/>
        <rFont val="Calibri"/>
        <family val="2"/>
        <scheme val="minor"/>
      </rPr>
      <t xml:space="preserve">m/s </t>
    </r>
  </si>
  <si>
    <t xml:space="preserve">0 or 1 positive </t>
  </si>
  <si>
    <t xml:space="preserve">Normal D.  Function </t>
  </si>
  <si>
    <t xml:space="preserve">Indeterminate /inconclusive </t>
  </si>
  <si>
    <t xml:space="preserve">3 or 4 positive </t>
  </si>
  <si>
    <t xml:space="preserve">Diastolic dysfunction </t>
  </si>
  <si>
    <t xml:space="preserve">Diagnosis of diastolic dysfunction: Echo criteria </t>
  </si>
  <si>
    <r>
      <t xml:space="preserve">Diagnosis of diastolic dysfunction in patients with </t>
    </r>
    <r>
      <rPr>
        <sz val="20"/>
        <color rgb="FFC00000"/>
        <rFont val="Calibri"/>
        <family val="2"/>
        <scheme val="minor"/>
      </rPr>
      <t xml:space="preserve">normal LV EF </t>
    </r>
  </si>
  <si>
    <t xml:space="preserve">2  positive </t>
  </si>
  <si>
    <t>E. Fraction %</t>
  </si>
  <si>
    <t>In case of 50% discordance or with only one available variable, findings are inconclusive to estimate LAP.</t>
  </si>
  <si>
    <t>Hypertrophic CMP / severe LVH</t>
  </si>
  <si>
    <t xml:space="preserve">E/A ratio and DT have weak to no correlations with LV filling pressures in patients with HCM </t>
  </si>
  <si>
    <t xml:space="preserve">Type 1 pattern in patients with HCM does not exclude high filling pressures </t>
  </si>
  <si>
    <t>1 ) Average E/e' &gt; 14</t>
  </si>
  <si>
    <t>2 ) TR velocity &gt; 2.8 m/s</t>
  </si>
  <si>
    <t>3 ) LA vol.Index &gt; 34 ml/m2</t>
  </si>
  <si>
    <r>
      <t xml:space="preserve">How to determine increased LV filling pressures in HCM in </t>
    </r>
    <r>
      <rPr>
        <sz val="20"/>
        <color rgb="FFFF0000"/>
        <rFont val="Calibri"/>
        <family val="2"/>
        <scheme val="minor"/>
      </rPr>
      <t xml:space="preserve">absence of significant mitral regurgitation  </t>
    </r>
  </si>
  <si>
    <r>
      <t xml:space="preserve">4 ) Ar-A duration </t>
    </r>
    <r>
      <rPr>
        <sz val="20"/>
        <color theme="8" tint="-0.249977111117893"/>
        <rFont val="Calibri"/>
        <family val="2"/>
      </rPr>
      <t>≥</t>
    </r>
    <r>
      <rPr>
        <sz val="20"/>
        <color theme="8" tint="-0.249977111117893"/>
        <rFont val="Calibri"/>
        <family val="2"/>
        <scheme val="minor"/>
      </rPr>
      <t xml:space="preserve"> 30 ms</t>
    </r>
  </si>
  <si>
    <t xml:space="preserve">LAP is elevated </t>
  </si>
  <si>
    <t xml:space="preserve">If 3 of 4 or all 4 variables are abnormal </t>
  </si>
  <si>
    <t xml:space="preserve">If only 3 variables available, then 3/3 or 2/3 abnormal </t>
  </si>
  <si>
    <t xml:space="preserve">If only  2 available parameters, then both should be abnormal </t>
  </si>
  <si>
    <t xml:space="preserve">LAP indeterminate </t>
  </si>
  <si>
    <t xml:space="preserve">If 1 of 2 is abnormal or only one suitable signal is available </t>
  </si>
  <si>
    <r>
      <t xml:space="preserve">Estimation of LV filling pres. &amp;  grading LV diastolic function in patients with </t>
    </r>
    <r>
      <rPr>
        <b/>
        <sz val="20"/>
        <color rgb="FF0070C0"/>
        <rFont val="Wingdings"/>
        <charset val="2"/>
      </rPr>
      <t>ò</t>
    </r>
    <r>
      <rPr>
        <b/>
        <sz val="20"/>
        <color rgb="FF0070C0"/>
        <rFont val="Calibri"/>
        <family val="2"/>
        <scheme val="minor"/>
      </rPr>
      <t xml:space="preserve"> EF, or myocardial disease &amp; normal EF, considering  clinical &amp; other 2D data.</t>
    </r>
  </si>
  <si>
    <t>If any of these criteria are satisfied, diastolic dysfunction is considered to be likely present and we can proceed to step two and grading of the diastolic dysfunction.</t>
  </si>
  <si>
    <t>Diagnosis of diastolic dysfunction / Clinical criteria</t>
  </si>
  <si>
    <t>Pathologic LVH / Hypertensive heart D.</t>
  </si>
  <si>
    <r>
      <t xml:space="preserve">                                     </t>
    </r>
    <r>
      <rPr>
        <sz val="28"/>
        <color theme="1"/>
        <rFont val="Arial"/>
        <family val="2"/>
      </rPr>
      <t xml:space="preserve"> </t>
    </r>
  </si>
  <si>
    <t xml:space="preserve">Established diagnosis of HFpEF </t>
  </si>
  <si>
    <r>
      <t xml:space="preserve">  </t>
    </r>
    <r>
      <rPr>
        <sz val="21"/>
        <color rgb="FFFF00FF"/>
        <rFont val="Calibri"/>
        <family val="2"/>
        <scheme val="minor"/>
      </rPr>
      <t xml:space="preserve"> Atrial fibrillation, </t>
    </r>
  </si>
  <si>
    <r>
      <t xml:space="preserve">  </t>
    </r>
    <r>
      <rPr>
        <sz val="21"/>
        <color rgb="FFFF00FF"/>
        <rFont val="Calibri"/>
        <family val="2"/>
        <scheme val="minor"/>
      </rPr>
      <t xml:space="preserve"> LV assist devices </t>
    </r>
  </si>
  <si>
    <r>
      <t xml:space="preserve">  </t>
    </r>
    <r>
      <rPr>
        <sz val="21"/>
        <color rgb="FFFF00FF"/>
        <rFont val="Calibri"/>
        <family val="2"/>
        <scheme val="minor"/>
      </rPr>
      <t xml:space="preserve"> HCM or severe LVH </t>
    </r>
  </si>
  <si>
    <r>
      <t xml:space="preserve">  </t>
    </r>
    <r>
      <rPr>
        <sz val="21"/>
        <color rgb="FFFF00FF"/>
        <rFont val="Calibri"/>
        <family val="2"/>
        <scheme val="minor"/>
      </rPr>
      <t xml:space="preserve"> LBBB/ Paced rhythm. </t>
    </r>
  </si>
  <si>
    <t xml:space="preserve">Peak velocity Of TR jet &gt;2.8 m/sec, </t>
  </si>
  <si>
    <t xml:space="preserve">Average E/e' ratio &gt;14, </t>
  </si>
  <si>
    <t xml:space="preserve">LA maximum volume index &gt; 34 ml/m2. </t>
  </si>
  <si>
    <t>If more than half or all of the variables meet the cutoff values, then LAP is elevated: Grade II D dysfunction.</t>
  </si>
  <si>
    <t>If only one of three available variables meets the cutoff value, then LAP is normal: Grade I D. dysfunction.</t>
  </si>
  <si>
    <t xml:space="preserve">If E/A ratio is ≤ 0.8 along with a peak E velocity Of  ≤ 50 cm/sec, then mean LAP is either N or low: grade I D. dysfunction. </t>
  </si>
  <si>
    <t>If E/A ratio is ≥ 2, LA mean pressure is elevated and grade III diastolic dysfunction is present.</t>
  </si>
  <si>
    <t xml:space="preserve">E/A ratio ≤ 0.8 along With a peak E velocity Of &gt; 50 cm/sec, or an E/A ratio &gt; 0.8 but &lt; 2, additional parameters are needed to conclude elevated LAP are: </t>
  </si>
  <si>
    <t>* At times only the lateral e’ or septal e’ velocity is available and clinically valid and in these circumstances:</t>
  </si>
  <si>
    <t xml:space="preserve">ratio &gt; 13 </t>
  </si>
  <si>
    <t xml:space="preserve">Lateral E/e‘ </t>
  </si>
  <si>
    <t xml:space="preserve">Septal E/e </t>
  </si>
  <si>
    <t>is abnormal.</t>
  </si>
  <si>
    <t xml:space="preserve">&gt; 15  </t>
  </si>
  <si>
    <r>
      <t xml:space="preserve">  </t>
    </r>
    <r>
      <rPr>
        <sz val="21"/>
        <color rgb="FFFF00FF"/>
        <rFont val="Calibri"/>
        <family val="2"/>
        <scheme val="minor"/>
      </rPr>
      <t xml:space="preserve"> Significant MV disease (&gt; moderate MAC, any degree of MS or &gt; moderate MR,  MV repair or Prosthetic MV) </t>
    </r>
  </si>
  <si>
    <r>
      <t xml:space="preserve">In patients with </t>
    </r>
    <r>
      <rPr>
        <b/>
        <sz val="20"/>
        <color rgb="FFFF0000"/>
        <rFont val="Calibri"/>
        <family val="2"/>
        <scheme val="minor"/>
      </rPr>
      <t>reduced LVEFs:</t>
    </r>
  </si>
  <si>
    <t xml:space="preserve">A ) Transmitral inflow pattern is usually sufficient to identify patients with increased LAP </t>
  </si>
  <si>
    <t xml:space="preserve">B ) DT of mitral E velocity is an important predictor of outcome. </t>
  </si>
  <si>
    <r>
      <t>In patients with</t>
    </r>
    <r>
      <rPr>
        <b/>
        <sz val="20"/>
        <color rgb="FF0070C0"/>
        <rFont val="Calibri"/>
        <family val="2"/>
        <scheme val="minor"/>
      </rPr>
      <t xml:space="preserve"> </t>
    </r>
    <r>
      <rPr>
        <b/>
        <sz val="20"/>
        <color theme="9" tint="-0.249977111117893"/>
        <rFont val="Calibri"/>
        <family val="2"/>
        <scheme val="minor"/>
      </rPr>
      <t>preserved LVEFs</t>
    </r>
    <r>
      <rPr>
        <b/>
        <sz val="20"/>
        <color theme="1"/>
        <rFont val="Calibri"/>
        <family val="2"/>
        <scheme val="minor"/>
      </rPr>
      <t xml:space="preserve">, several parameters, including 2D variables, are often needed to estimate LAP. </t>
    </r>
  </si>
  <si>
    <r>
      <t xml:space="preserve">In patients with </t>
    </r>
    <r>
      <rPr>
        <b/>
        <sz val="20"/>
        <color rgb="FFFF0000"/>
        <rFont val="Times New Roman"/>
        <family val="1"/>
      </rPr>
      <t>depressed EFs</t>
    </r>
    <r>
      <rPr>
        <b/>
        <sz val="20"/>
        <color theme="1"/>
        <rFont val="Times New Roman"/>
        <family val="1"/>
      </rPr>
      <t xml:space="preserve"> and in patients with </t>
    </r>
    <r>
      <rPr>
        <b/>
        <sz val="20"/>
        <color rgb="FF0070C0"/>
        <rFont val="Times New Roman"/>
        <family val="1"/>
      </rPr>
      <t>normal EFs and myocardial disease</t>
    </r>
  </si>
  <si>
    <t xml:space="preserve">However, in patients With HFpEF, DT can be normal despite elevated LV filling pressures. </t>
  </si>
  <si>
    <r>
      <rPr>
        <sz val="18"/>
        <color rgb="FFFF00FF"/>
        <rFont val="Times New Roman"/>
        <family val="1"/>
      </rPr>
      <t>DT</t>
    </r>
    <r>
      <rPr>
        <sz val="18"/>
        <color theme="1"/>
        <rFont val="Times New Roman"/>
        <family val="1"/>
      </rPr>
      <t xml:space="preserve"> is usually short in patients with HFrEF and restrictive filling pattern (&lt;160 msec).  </t>
    </r>
  </si>
  <si>
    <r>
      <t xml:space="preserve">In patients with </t>
    </r>
    <r>
      <rPr>
        <sz val="20"/>
        <color rgb="FFFF0000"/>
        <rFont val="Calibri"/>
        <family val="2"/>
        <scheme val="minor"/>
      </rPr>
      <t>depressed LVEFs</t>
    </r>
    <r>
      <rPr>
        <sz val="20"/>
        <color theme="1"/>
        <rFont val="Calibri"/>
        <family val="2"/>
        <scheme val="minor"/>
      </rPr>
      <t>, pulmonary vein S/D ratio may be used if one of the three main parameters is not available. A ratio &lt; 1 is consistent with increased LAP.</t>
    </r>
  </si>
  <si>
    <t xml:space="preserve">Restrictive Cardiomyopathy </t>
  </si>
  <si>
    <t xml:space="preserve">HCM </t>
  </si>
  <si>
    <t>P</t>
  </si>
  <si>
    <t>֎</t>
  </si>
  <si>
    <t>LV systolic dysfunction:  EF &lt; 45%</t>
  </si>
  <si>
    <t>Cardiomyopathies:</t>
  </si>
  <si>
    <t>Chronic CAD : Hx.of  Ml &amp; W. motion abnormalities.</t>
  </si>
  <si>
    <t>A</t>
  </si>
  <si>
    <t>B</t>
  </si>
  <si>
    <t>C</t>
  </si>
  <si>
    <t xml:space="preserve">Anemia  </t>
  </si>
  <si>
    <r>
      <rPr>
        <b/>
        <sz val="18"/>
        <color theme="9" tint="-0.249977111117893"/>
        <rFont val="Calibri"/>
        <family val="2"/>
        <scheme val="minor"/>
      </rPr>
      <t>Athletes</t>
    </r>
    <r>
      <rPr>
        <sz val="18"/>
        <color theme="1"/>
        <rFont val="Calibri"/>
        <family val="2"/>
        <scheme val="minor"/>
      </rPr>
      <t xml:space="preserve"> may also have enlarged atria without increased LV  filling pressure </t>
    </r>
  </si>
  <si>
    <r>
      <t xml:space="preserve">        </t>
    </r>
    <r>
      <rPr>
        <sz val="22"/>
        <color theme="1"/>
        <rFont val="Calibri"/>
        <family val="2"/>
        <scheme val="minor"/>
      </rPr>
      <t xml:space="preserve">DT </t>
    </r>
    <r>
      <rPr>
        <sz val="22"/>
        <color rgb="FFC00000"/>
        <rFont val="Calibri"/>
        <family val="2"/>
        <scheme val="minor"/>
      </rPr>
      <t>≤ 160</t>
    </r>
    <r>
      <rPr>
        <sz val="22"/>
        <color theme="1"/>
        <rFont val="Calibri"/>
        <family val="2"/>
        <scheme val="minor"/>
      </rPr>
      <t xml:space="preserve"> ms in patients with </t>
    </r>
    <r>
      <rPr>
        <sz val="22"/>
        <color rgb="FFC00000"/>
        <rFont val="Calibri"/>
        <family val="2"/>
        <scheme val="minor"/>
      </rPr>
      <t xml:space="preserve">depressed LV EF. </t>
    </r>
  </si>
  <si>
    <r>
      <t>Peak acceleration rate of mitral diastolic velocity ≥ 1900 cm/s</t>
    </r>
    <r>
      <rPr>
        <vertAlign val="superscript"/>
        <sz val="24"/>
        <color theme="1"/>
        <rFont val="Calibri"/>
        <family val="2"/>
        <scheme val="minor"/>
      </rPr>
      <t>2</t>
    </r>
  </si>
  <si>
    <r>
      <t xml:space="preserve">IVRT </t>
    </r>
    <r>
      <rPr>
        <sz val="22"/>
        <color theme="1"/>
        <rFont val="Calibri"/>
        <family val="2"/>
        <scheme val="minor"/>
      </rPr>
      <t xml:space="preserve">≤ </t>
    </r>
    <r>
      <rPr>
        <sz val="24"/>
        <color theme="1"/>
        <rFont val="Calibri"/>
        <family val="2"/>
        <scheme val="minor"/>
      </rPr>
      <t>65 ms</t>
    </r>
  </si>
  <si>
    <r>
      <t xml:space="preserve">DT of pulmonary vein diastolic velocity </t>
    </r>
    <r>
      <rPr>
        <sz val="22"/>
        <color theme="1"/>
        <rFont val="Calibri"/>
        <family val="2"/>
        <scheme val="minor"/>
      </rPr>
      <t xml:space="preserve">≤ </t>
    </r>
    <r>
      <rPr>
        <sz val="24"/>
        <color theme="1"/>
        <rFont val="Calibri"/>
        <family val="2"/>
        <scheme val="minor"/>
      </rPr>
      <t xml:space="preserve">220 ms </t>
    </r>
  </si>
  <si>
    <t xml:space="preserve">E/e’  ≥ 11. </t>
  </si>
  <si>
    <r>
      <t xml:space="preserve">Average </t>
    </r>
    <r>
      <rPr>
        <sz val="20"/>
        <color rgb="FFC00000"/>
        <rFont val="Calibri"/>
        <family val="2"/>
        <scheme val="minor"/>
      </rPr>
      <t xml:space="preserve">E/e' &gt;14 </t>
    </r>
  </si>
  <si>
    <r>
      <t>Septal e' velocity</t>
    </r>
    <r>
      <rPr>
        <sz val="20"/>
        <color rgb="FFC00000"/>
        <rFont val="Calibri"/>
        <family val="2"/>
        <scheme val="minor"/>
      </rPr>
      <t xml:space="preserve"> &lt; 7</t>
    </r>
    <r>
      <rPr>
        <sz val="20"/>
        <color theme="1"/>
        <rFont val="Calibri"/>
        <family val="2"/>
        <scheme val="minor"/>
      </rPr>
      <t xml:space="preserve"> cm/s  or lateral e' velocity </t>
    </r>
    <r>
      <rPr>
        <sz val="20"/>
        <color rgb="FFC00000"/>
        <rFont val="Calibri"/>
        <family val="2"/>
        <scheme val="minor"/>
      </rPr>
      <t xml:space="preserve">&lt; 10 </t>
    </r>
    <r>
      <rPr>
        <sz val="20"/>
        <color theme="1"/>
        <rFont val="Calibri"/>
        <family val="2"/>
        <scheme val="minor"/>
      </rPr>
      <t xml:space="preserve">cm/s </t>
    </r>
  </si>
  <si>
    <r>
      <t xml:space="preserve">TR velocity </t>
    </r>
    <r>
      <rPr>
        <sz val="20"/>
        <color rgb="FFC00000"/>
        <rFont val="Calibri"/>
        <family val="2"/>
        <scheme val="minor"/>
      </rPr>
      <t xml:space="preserve">&gt; 2.8 m/s </t>
    </r>
  </si>
  <si>
    <r>
      <t xml:space="preserve">LA volume index </t>
    </r>
    <r>
      <rPr>
        <sz val="20"/>
        <color rgb="FFC00000"/>
        <rFont val="Calibri"/>
        <family val="2"/>
        <scheme val="minor"/>
      </rPr>
      <t xml:space="preserve">&gt; 34 </t>
    </r>
    <r>
      <rPr>
        <sz val="20"/>
        <color theme="1"/>
        <rFont val="Calibri"/>
        <family val="2"/>
        <scheme val="minor"/>
      </rPr>
      <t xml:space="preserve">ml/m2 </t>
    </r>
  </si>
  <si>
    <t xml:space="preserve">Est. HFpEF </t>
  </si>
  <si>
    <t>Cardiomyopathy</t>
  </si>
  <si>
    <t>No</t>
  </si>
  <si>
    <t>Chronic CAD : Hx.of  MI &amp; W. motion A.</t>
  </si>
  <si>
    <t xml:space="preserve">* If LA-P indeterminate if only 1 of 3 parameters available.  Pulmonary vein S/D ratio is&lt; 1 applicable to conclude  elevated LA-P in patients with depressed LVEF </t>
  </si>
  <si>
    <t>Yes</t>
  </si>
  <si>
    <t>cm/s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</si>
</sst>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80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"/>
      <scheme val="minor"/>
    </font>
    <font>
      <b/>
      <sz val="20"/>
      <color rgb="FF5B9BD5"/>
      <name val="Calibri"/>
      <family val="2"/>
      <scheme val="minor"/>
    </font>
    <font>
      <b/>
      <sz val="21"/>
      <color theme="1"/>
      <name val="Calibri"/>
      <family val="2"/>
      <scheme val="minor"/>
    </font>
    <font>
      <b/>
      <sz val="7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theme="5" tint="-0.249977111117893"/>
      <name val="Calibri"/>
      <family val="2"/>
    </font>
    <font>
      <b/>
      <sz val="16"/>
      <color rgb="FFFF0000"/>
      <name val="Calibri"/>
      <family val="2"/>
    </font>
    <font>
      <b/>
      <sz val="16"/>
      <color theme="1"/>
      <name val="Wingdings"/>
      <charset val="2"/>
    </font>
    <font>
      <b/>
      <sz val="20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3"/>
      <color rgb="FFFFC000"/>
      <name val="Times New Roman"/>
      <family val="1"/>
    </font>
    <font>
      <sz val="7"/>
      <color theme="1"/>
      <name val="Times New Roman"/>
      <family val="1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theme="1"/>
      <name val="Wingdings"/>
      <charset val="2"/>
    </font>
    <font>
      <vertAlign val="superscript"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Arial Rounded MT Bold"/>
      <family val="2"/>
    </font>
    <font>
      <sz val="20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sz val="22"/>
      <color rgb="FFC0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  <font>
      <sz val="20"/>
      <color rgb="FF0070C0"/>
      <name val="Calibri"/>
      <family val="2"/>
      <scheme val="minor"/>
    </font>
    <font>
      <sz val="22"/>
      <color theme="8" tint="-0.249977111117893"/>
      <name val="Calibri"/>
      <family val="2"/>
      <scheme val="minor"/>
    </font>
    <font>
      <sz val="18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rgb="FFFFC000"/>
      <name val="Times New Roman"/>
      <family val="1"/>
    </font>
    <font>
      <sz val="7"/>
      <name val="Times New Roman"/>
      <family val="1"/>
    </font>
    <font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20"/>
      <color theme="8" tint="-0.249977111117893"/>
      <name val="Calibri"/>
      <family val="2"/>
      <scheme val="minor"/>
    </font>
    <font>
      <sz val="20"/>
      <color theme="8" tint="-0.249977111117893"/>
      <name val="Calibri"/>
      <family val="2"/>
    </font>
    <font>
      <sz val="20"/>
      <color theme="5" tint="-0.499984740745262"/>
      <name val="Calibri"/>
      <family val="2"/>
      <scheme val="minor"/>
    </font>
    <font>
      <b/>
      <sz val="20"/>
      <color rgb="FF0070C0"/>
      <name val="Wingdings"/>
      <charset val="2"/>
    </font>
    <font>
      <b/>
      <sz val="28"/>
      <color theme="1"/>
      <name val="Calibri"/>
      <family val="2"/>
      <scheme val="minor"/>
    </font>
    <font>
      <b/>
      <sz val="28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28"/>
      <color theme="1"/>
      <name val="Arial"/>
      <family val="2"/>
    </font>
    <font>
      <sz val="7"/>
      <color theme="1"/>
      <name val="Arial"/>
      <family val="2"/>
    </font>
    <font>
      <b/>
      <sz val="7"/>
      <color rgb="FFFF00FF"/>
      <name val="Times New Roman"/>
      <family val="1"/>
    </font>
    <font>
      <sz val="21"/>
      <color rgb="FFFF00FF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color theme="1"/>
      <name val="Arial"/>
      <family val="2"/>
    </font>
    <font>
      <b/>
      <sz val="20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20"/>
      <color rgb="FF0070C0"/>
      <name val="Times New Roman"/>
      <family val="1"/>
    </font>
    <font>
      <b/>
      <sz val="20"/>
      <color rgb="FFFF0000"/>
      <name val="Times New Roman"/>
      <family val="1"/>
    </font>
    <font>
      <sz val="18"/>
      <color rgb="FFFF00FF"/>
      <name val="Times New Roman"/>
      <family val="1"/>
    </font>
    <font>
      <sz val="22"/>
      <color theme="1"/>
      <name val="Arial"/>
      <family val="2"/>
    </font>
    <font>
      <sz val="20"/>
      <color rgb="FFFF0000"/>
      <name val="Arial"/>
      <family val="2"/>
    </font>
    <font>
      <sz val="12"/>
      <color indexed="81"/>
      <name val="Tahoma"/>
      <family val="2"/>
    </font>
    <font>
      <sz val="26"/>
      <color rgb="FFFF0000"/>
      <name val="Calibri"/>
      <family val="2"/>
      <scheme val="minor"/>
    </font>
    <font>
      <sz val="26"/>
      <color rgb="FFFF00FF"/>
      <name val="Calibri"/>
      <family val="2"/>
      <scheme val="minor"/>
    </font>
    <font>
      <sz val="26"/>
      <color rgb="FF0070C0"/>
      <name val="Calibri"/>
      <family val="2"/>
      <scheme val="minor"/>
    </font>
    <font>
      <sz val="26"/>
      <color theme="9" tint="-0.249977111117893"/>
      <name val="Calibri"/>
      <family val="2"/>
      <scheme val="minor"/>
    </font>
    <font>
      <b/>
      <sz val="23"/>
      <color theme="5" tint="-0.249977111117893"/>
      <name val="Times New Roman"/>
      <family val="1"/>
    </font>
    <font>
      <sz val="24"/>
      <color rgb="FFFF00FF"/>
      <name val="Wingdings"/>
      <charset val="2"/>
    </font>
    <font>
      <sz val="18"/>
      <color rgb="FFF53C3C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rgb="FF64646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ck">
        <color theme="9" tint="-0.249977111117893"/>
      </left>
      <right style="thick">
        <color theme="9" tint="-0.249977111117893"/>
      </right>
      <top style="thick">
        <color theme="9" tint="-0.249977111117893"/>
      </top>
      <bottom style="thick">
        <color theme="9" tint="-0.249977111117893"/>
      </bottom>
      <diagonal/>
    </border>
    <border>
      <left style="thick">
        <color theme="9" tint="-0.249977111117893"/>
      </left>
      <right/>
      <top style="thick">
        <color theme="9" tint="-0.249977111117893"/>
      </top>
      <bottom style="thick">
        <color theme="9" tint="-0.249977111117893"/>
      </bottom>
      <diagonal/>
    </border>
    <border>
      <left/>
      <right style="thick">
        <color theme="9" tint="-0.249977111117893"/>
      </right>
      <top style="thick">
        <color theme="9" tint="-0.249977111117893"/>
      </top>
      <bottom style="thick">
        <color theme="9" tint="-0.249977111117893"/>
      </bottom>
      <diagonal/>
    </border>
    <border>
      <left/>
      <right/>
      <top style="thick">
        <color theme="9" tint="-0.249977111117893"/>
      </top>
      <bottom style="thick">
        <color theme="9" tint="-0.249977111117893"/>
      </bottom>
      <diagonal/>
    </border>
    <border>
      <left style="thick">
        <color theme="9" tint="-0.249977111117893"/>
      </left>
      <right/>
      <top style="thick">
        <color theme="9" tint="-0.249977111117893"/>
      </top>
      <bottom/>
      <diagonal/>
    </border>
    <border>
      <left/>
      <right/>
      <top style="thick">
        <color theme="9" tint="-0.249977111117893"/>
      </top>
      <bottom/>
      <diagonal/>
    </border>
    <border>
      <left/>
      <right style="thick">
        <color theme="9" tint="-0.249977111117893"/>
      </right>
      <top style="thick">
        <color theme="9" tint="-0.249977111117893"/>
      </top>
      <bottom/>
      <diagonal/>
    </border>
    <border>
      <left style="thick">
        <color theme="9" tint="-0.249977111117893"/>
      </left>
      <right/>
      <top/>
      <bottom/>
      <diagonal/>
    </border>
    <border>
      <left/>
      <right style="thick">
        <color theme="9" tint="-0.249977111117893"/>
      </right>
      <top/>
      <bottom/>
      <diagonal/>
    </border>
    <border>
      <left style="thick">
        <color theme="9" tint="-0.249977111117893"/>
      </left>
      <right/>
      <top/>
      <bottom style="thick">
        <color theme="9" tint="-0.249977111117893"/>
      </bottom>
      <diagonal/>
    </border>
    <border>
      <left/>
      <right/>
      <top/>
      <bottom style="thick">
        <color theme="9" tint="-0.249977111117893"/>
      </bottom>
      <diagonal/>
    </border>
    <border>
      <left/>
      <right style="thick">
        <color theme="9" tint="-0.249977111117893"/>
      </right>
      <top/>
      <bottom style="thick">
        <color theme="9" tint="-0.249977111117893"/>
      </bottom>
      <diagonal/>
    </border>
    <border>
      <left style="thick">
        <color theme="8" tint="-0.249977111117893"/>
      </left>
      <right/>
      <top style="thick">
        <color theme="8" tint="-0.249977111117893"/>
      </top>
      <bottom style="thick">
        <color theme="8" tint="-0.249977111117893"/>
      </bottom>
      <diagonal/>
    </border>
    <border>
      <left/>
      <right/>
      <top style="thick">
        <color theme="8" tint="-0.249977111117893"/>
      </top>
      <bottom style="thick">
        <color theme="8" tint="-0.249977111117893"/>
      </bottom>
      <diagonal/>
    </border>
    <border>
      <left/>
      <right style="thick">
        <color theme="8" tint="-0.249977111117893"/>
      </right>
      <top style="thick">
        <color theme="8" tint="-0.249977111117893"/>
      </top>
      <bottom style="thick">
        <color theme="8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/>
      </bottom>
      <diagonal/>
    </border>
    <border>
      <left style="double">
        <color theme="5"/>
      </left>
      <right style="thin">
        <color indexed="64"/>
      </right>
      <top style="double">
        <color theme="5"/>
      </top>
      <bottom style="double">
        <color theme="5"/>
      </bottom>
      <diagonal/>
    </border>
    <border>
      <left style="thin">
        <color indexed="64"/>
      </left>
      <right style="double">
        <color theme="5"/>
      </right>
      <top style="double">
        <color theme="5"/>
      </top>
      <bottom style="double">
        <color theme="5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theme="9" tint="0.39997558519241921"/>
      </top>
      <bottom/>
      <diagonal/>
    </border>
    <border>
      <left style="double">
        <color theme="9" tint="0.39997558519241921"/>
      </left>
      <right/>
      <top style="double">
        <color theme="9" tint="0.39997558519241921"/>
      </top>
      <bottom/>
      <diagonal/>
    </border>
    <border>
      <left style="double">
        <color theme="9" tint="0.39997558519241921"/>
      </left>
      <right/>
      <top/>
      <bottom/>
      <diagonal/>
    </border>
    <border>
      <left/>
      <right style="double">
        <color theme="9" tint="0.39997558519241921"/>
      </right>
      <top style="double">
        <color theme="9" tint="0.39997558519241921"/>
      </top>
      <bottom/>
      <diagonal/>
    </border>
    <border>
      <left style="double">
        <color theme="9" tint="0.39997558519241921"/>
      </left>
      <right/>
      <top/>
      <bottom style="double">
        <color theme="9" tint="0.39997558519241921"/>
      </bottom>
      <diagonal/>
    </border>
    <border>
      <left/>
      <right/>
      <top/>
      <bottom style="double">
        <color theme="9" tint="0.39997558519241921"/>
      </bottom>
      <diagonal/>
    </border>
    <border>
      <left/>
      <right style="double">
        <color theme="9" tint="0.39997558519241921"/>
      </right>
      <top/>
      <bottom style="double">
        <color theme="9" tint="0.39997558519241921"/>
      </bottom>
      <diagonal/>
    </border>
    <border>
      <left/>
      <right/>
      <top/>
      <bottom style="thick">
        <color theme="8" tint="-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 indent="5"/>
    </xf>
    <xf numFmtId="0" fontId="6" fillId="0" borderId="0" xfId="0" applyFont="1" applyAlignment="1">
      <alignment horizontal="left" vertical="center" indent="5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165" fontId="16" fillId="3" borderId="1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1" fillId="0" borderId="0" xfId="0" applyFont="1"/>
    <xf numFmtId="0" fontId="32" fillId="0" borderId="0" xfId="0" applyFont="1"/>
    <xf numFmtId="0" fontId="33" fillId="0" borderId="0" xfId="0" applyFont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/>
      <protection locked="0"/>
    </xf>
    <xf numFmtId="0" fontId="38" fillId="0" borderId="0" xfId="0" applyFont="1"/>
    <xf numFmtId="0" fontId="40" fillId="0" borderId="0" xfId="0" applyFont="1" applyAlignment="1">
      <alignment horizontal="left" vertical="center" indent="4"/>
    </xf>
    <xf numFmtId="0" fontId="0" fillId="0" borderId="0" xfId="0" applyAlignment="1">
      <alignment horizontal="left" vertical="top"/>
    </xf>
    <xf numFmtId="0" fontId="39" fillId="0" borderId="0" xfId="0" applyFont="1" applyAlignment="1">
      <alignment horizontal="left" vertical="center"/>
    </xf>
    <xf numFmtId="0" fontId="41" fillId="0" borderId="0" xfId="0" applyFont="1" applyAlignment="1">
      <alignment vertical="center"/>
    </xf>
    <xf numFmtId="0" fontId="15" fillId="0" borderId="0" xfId="0" applyFont="1"/>
    <xf numFmtId="0" fontId="44" fillId="0" borderId="0" xfId="0" applyFont="1" applyAlignment="1">
      <alignment horizontal="left" vertical="center"/>
    </xf>
    <xf numFmtId="0" fontId="45" fillId="0" borderId="0" xfId="0" applyFont="1"/>
    <xf numFmtId="0" fontId="0" fillId="4" borderId="0" xfId="0" applyFill="1"/>
    <xf numFmtId="0" fontId="0" fillId="5" borderId="0" xfId="0" applyFill="1"/>
    <xf numFmtId="0" fontId="40" fillId="5" borderId="0" xfId="0" applyFont="1" applyFill="1" applyAlignment="1">
      <alignment horizontal="left" vertical="center" indent="4"/>
    </xf>
    <xf numFmtId="0" fontId="45" fillId="4" borderId="0" xfId="0" applyFont="1" applyFill="1"/>
    <xf numFmtId="0" fontId="16" fillId="0" borderId="0" xfId="0" applyFont="1"/>
    <xf numFmtId="0" fontId="49" fillId="0" borderId="0" xfId="0" applyFont="1"/>
    <xf numFmtId="0" fontId="52" fillId="0" borderId="0" xfId="0" applyFont="1"/>
    <xf numFmtId="0" fontId="52" fillId="0" borderId="0" xfId="0" applyFont="1" applyAlignment="1">
      <alignment horizontal="center"/>
    </xf>
    <xf numFmtId="0" fontId="54" fillId="0" borderId="0" xfId="0" applyFont="1" applyAlignment="1">
      <alignment horizontal="left" vertical="center" indent="5"/>
    </xf>
    <xf numFmtId="0" fontId="55" fillId="0" borderId="0" xfId="0" applyFont="1" applyAlignment="1">
      <alignment horizontal="left" vertical="center" indent="5"/>
    </xf>
    <xf numFmtId="0" fontId="57" fillId="0" borderId="0" xfId="0" applyFont="1"/>
    <xf numFmtId="0" fontId="57" fillId="0" borderId="0" xfId="0" applyFont="1" applyAlignment="1">
      <alignment horizontal="center"/>
    </xf>
    <xf numFmtId="0" fontId="57" fillId="0" borderId="0" xfId="0" applyFont="1" applyAlignment="1"/>
    <xf numFmtId="0" fontId="57" fillId="0" borderId="0" xfId="0" applyFont="1" applyAlignment="1">
      <alignment vertical="center"/>
    </xf>
    <xf numFmtId="0" fontId="23" fillId="0" borderId="0" xfId="0" applyFont="1"/>
    <xf numFmtId="0" fontId="58" fillId="0" borderId="0" xfId="0" applyFont="1" applyAlignment="1">
      <alignment vertical="center"/>
    </xf>
    <xf numFmtId="0" fontId="58" fillId="0" borderId="0" xfId="0" applyFont="1" applyAlignment="1">
      <alignment horizontal="left" vertical="center" indent="10"/>
    </xf>
    <xf numFmtId="0" fontId="58" fillId="0" borderId="0" xfId="0" applyFont="1"/>
    <xf numFmtId="0" fontId="5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1" fillId="0" borderId="0" xfId="0" applyFont="1" applyBorder="1"/>
    <xf numFmtId="0" fontId="2" fillId="0" borderId="0" xfId="0" applyFont="1" applyBorder="1"/>
    <xf numFmtId="0" fontId="1" fillId="0" borderId="23" xfId="0" applyFont="1" applyBorder="1"/>
    <xf numFmtId="0" fontId="3" fillId="0" borderId="0" xfId="0" applyFont="1" applyBorder="1" applyAlignment="1">
      <alignment vertical="top"/>
    </xf>
    <xf numFmtId="0" fontId="0" fillId="0" borderId="0" xfId="0" applyAlignment="1"/>
    <xf numFmtId="0" fontId="23" fillId="0" borderId="0" xfId="0" applyFont="1" applyAlignment="1">
      <alignment horizontal="left" vertical="center"/>
    </xf>
    <xf numFmtId="0" fontId="23" fillId="0" borderId="0" xfId="0" applyFont="1" applyAlignment="1"/>
    <xf numFmtId="0" fontId="2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8" fillId="0" borderId="16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67" fillId="0" borderId="0" xfId="0" applyFont="1" applyAlignment="1"/>
    <xf numFmtId="0" fontId="67" fillId="0" borderId="0" xfId="0" applyFont="1" applyAlignment="1">
      <alignment vertical="center"/>
    </xf>
    <xf numFmtId="0" fontId="62" fillId="0" borderId="0" xfId="0" applyFont="1" applyAlignment="1"/>
    <xf numFmtId="0" fontId="68" fillId="0" borderId="0" xfId="0" applyFont="1" applyAlignment="1">
      <alignment horizontal="right" vertical="center"/>
    </xf>
    <xf numFmtId="0" fontId="70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3" borderId="0" xfId="0" applyFont="1" applyFill="1" applyAlignment="1">
      <alignment horizontal="left"/>
    </xf>
    <xf numFmtId="0" fontId="75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16" fillId="3" borderId="29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right" vertical="center"/>
    </xf>
    <xf numFmtId="164" fontId="16" fillId="2" borderId="16" xfId="0" applyNumberFormat="1" applyFont="1" applyFill="1" applyBorder="1" applyAlignment="1" applyProtection="1">
      <alignment horizontal="center" vertical="center"/>
      <protection locked="0"/>
    </xf>
    <xf numFmtId="0" fontId="16" fillId="2" borderId="16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/>
    </xf>
    <xf numFmtId="0" fontId="7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6" fillId="0" borderId="20" xfId="0" applyFont="1" applyBorder="1" applyAlignment="1"/>
    <xf numFmtId="0" fontId="37" fillId="0" borderId="0" xfId="0" applyFont="1" applyAlignment="1"/>
    <xf numFmtId="0" fontId="0" fillId="0" borderId="0" xfId="0" applyAlignment="1"/>
    <xf numFmtId="0" fontId="13" fillId="7" borderId="13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/>
    </xf>
    <xf numFmtId="0" fontId="14" fillId="7" borderId="14" xfId="0" applyFont="1" applyFill="1" applyBorder="1" applyAlignment="1"/>
    <xf numFmtId="0" fontId="14" fillId="7" borderId="15" xfId="0" applyFont="1" applyFill="1" applyBorder="1" applyAlignment="1"/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79" fillId="0" borderId="28" xfId="0" applyFont="1" applyBorder="1" applyAlignment="1">
      <alignment horizontal="center" vertical="center"/>
    </xf>
    <xf numFmtId="0" fontId="76" fillId="6" borderId="30" xfId="0" applyFont="1" applyFill="1" applyBorder="1" applyAlignment="1">
      <alignment horizontal="left"/>
    </xf>
    <xf numFmtId="0" fontId="76" fillId="6" borderId="0" xfId="0" applyFont="1" applyFill="1" applyAlignment="1"/>
    <xf numFmtId="0" fontId="57" fillId="0" borderId="0" xfId="0" applyFont="1" applyAlignment="1"/>
    <xf numFmtId="0" fontId="15" fillId="0" borderId="0" xfId="0" applyFont="1" applyAlignment="1"/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6" borderId="22" xfId="0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67" fillId="0" borderId="0" xfId="0" applyFont="1" applyAlignment="1">
      <alignment vertical="center"/>
    </xf>
    <xf numFmtId="0" fontId="67" fillId="0" borderId="0" xfId="0" applyFont="1" applyAlignment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43" fillId="2" borderId="0" xfId="0" applyFont="1" applyFill="1" applyAlignment="1"/>
    <xf numFmtId="0" fontId="47" fillId="2" borderId="0" xfId="0" applyFont="1" applyFill="1" applyAlignment="1"/>
    <xf numFmtId="0" fontId="34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36">
    <dxf>
      <font>
        <color rgb="FFFF0000"/>
      </font>
      <fill>
        <patternFill>
          <bgColor rgb="FFFFC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gradientFill degree="90">
          <stop position="0">
            <color rgb="FFFFFF00"/>
          </stop>
          <stop position="1">
            <color rgb="FFFF9900"/>
          </stop>
        </gradientFill>
      </fill>
    </dxf>
    <dxf>
      <font>
        <color rgb="FFFF0000"/>
      </font>
      <fill>
        <gradientFill degree="90">
          <stop position="0">
            <color theme="7"/>
          </stop>
          <stop position="1">
            <color rgb="FFFFFF00"/>
          </stop>
        </gradientFill>
      </fill>
    </dxf>
    <dxf>
      <font>
        <color rgb="FFFF0000"/>
      </font>
      <fill>
        <patternFill patternType="solid">
          <fgColor auto="1"/>
          <bgColor rgb="FFFFFF00"/>
        </patternFill>
      </fill>
    </dxf>
    <dxf>
      <font>
        <color rgb="FFFF0000"/>
      </font>
    </dxf>
    <dxf>
      <font>
        <color auto="1"/>
      </font>
    </dxf>
    <dxf>
      <font>
        <color rgb="FFFF0000"/>
      </font>
      <fill>
        <patternFill>
          <bgColor rgb="FFFFFF00"/>
        </patternFill>
      </fill>
    </dxf>
    <dxf>
      <font>
        <color rgb="FF0070C0"/>
      </font>
      <fill>
        <patternFill>
          <bgColor theme="0"/>
        </patternFill>
      </fill>
    </dxf>
    <dxf>
      <font>
        <color theme="9" tint="-0.24994659260841701"/>
      </font>
    </dxf>
    <dxf>
      <font>
        <color theme="5" tint="-0.24994659260841701"/>
      </font>
      <fill>
        <gradientFill>
          <stop position="0">
            <color rgb="FFFFFF00"/>
          </stop>
          <stop position="1">
            <color theme="7" tint="0.80001220740379042"/>
          </stop>
        </gradientFill>
      </fill>
    </dxf>
    <dxf>
      <fill>
        <gradientFill>
          <stop position="0">
            <color theme="7" tint="0.80001220740379042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theme="7" tint="0.80001220740379042"/>
          </stop>
        </gradient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auto="1"/>
      </font>
    </dxf>
    <dxf>
      <font>
        <color rgb="FFFF0000"/>
      </font>
      <fill>
        <gradientFill>
          <stop position="0">
            <color rgb="FFFFFF00"/>
          </stop>
          <stop position="1">
            <color rgb="FFFFCCFF"/>
          </stop>
        </gradient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9" tint="-0.24994659260841701"/>
      </font>
      <fill>
        <gradientFill degree="180">
          <stop position="0">
            <color rgb="FFFFFF00"/>
          </stop>
          <stop position="1">
            <color theme="9" tint="0.80001220740379042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rgb="FFFFFF00"/>
          </stop>
          <stop position="1">
            <color theme="9" tint="0.80001220740379042"/>
          </stop>
        </gradientFill>
      </fill>
    </dxf>
    <dxf>
      <font>
        <color rgb="FFC00000"/>
      </font>
      <fill>
        <gradientFill>
          <stop position="0">
            <color theme="4" tint="0.80001220740379042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auto="1"/>
      </font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FF"/>
      <color rgb="FFFFCCFF"/>
      <color rgb="FFFF7C80"/>
      <color rgb="FFFF99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0.png"/><Relationship Id="rId1" Type="http://schemas.openxmlformats.org/officeDocument/2006/relationships/customXml" Target="../ink/ink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25</xdr:row>
      <xdr:rowOff>0</xdr:rowOff>
    </xdr:from>
    <xdr:to>
      <xdr:col>1</xdr:col>
      <xdr:colOff>318407</xdr:colOff>
      <xdr:row>25</xdr:row>
      <xdr:rowOff>304800</xdr:rowOff>
    </xdr:to>
    <xdr:pic>
      <xdr:nvPicPr>
        <xdr:cNvPr id="14" name="Picture 13" descr="*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" y="937532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pic>
      <xdr:nvPicPr>
        <xdr:cNvPr id="15" name="Picture 14" descr="*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0720" y="2453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pic>
      <xdr:nvPicPr>
        <xdr:cNvPr id="16" name="Picture 15" descr="*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0720" y="3154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pic>
      <xdr:nvPicPr>
        <xdr:cNvPr id="17" name="Picture 16" descr="*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0720" y="350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pic>
      <xdr:nvPicPr>
        <xdr:cNvPr id="18" name="Picture 17" descr="*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0720" y="385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161926</xdr:colOff>
      <xdr:row>3</xdr:row>
      <xdr:rowOff>47625</xdr:rowOff>
    </xdr:from>
    <xdr:to>
      <xdr:col>8</xdr:col>
      <xdr:colOff>352426</xdr:colOff>
      <xdr:row>3</xdr:row>
      <xdr:rowOff>295275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381876" y="1076325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523876</xdr:colOff>
      <xdr:row>3</xdr:row>
      <xdr:rowOff>57150</xdr:rowOff>
    </xdr:from>
    <xdr:to>
      <xdr:col>14</xdr:col>
      <xdr:colOff>714376</xdr:colOff>
      <xdr:row>3</xdr:row>
      <xdr:rowOff>304800</xdr:rowOff>
    </xdr:to>
    <xdr:sp macro="" textlink="">
      <xdr:nvSpPr>
        <xdr:cNvPr id="8" name="Arrow: Dow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5382876" y="1085850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1095376</xdr:colOff>
      <xdr:row>3</xdr:row>
      <xdr:rowOff>38100</xdr:rowOff>
    </xdr:from>
    <xdr:to>
      <xdr:col>4</xdr:col>
      <xdr:colOff>123826</xdr:colOff>
      <xdr:row>3</xdr:row>
      <xdr:rowOff>285750</xdr:rowOff>
    </xdr:to>
    <xdr:sp macro="" textlink="">
      <xdr:nvSpPr>
        <xdr:cNvPr id="9" name="Arrow: Dow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257426" y="1066800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142876</xdr:colOff>
      <xdr:row>5</xdr:row>
      <xdr:rowOff>57150</xdr:rowOff>
    </xdr:from>
    <xdr:to>
      <xdr:col>8</xdr:col>
      <xdr:colOff>333376</xdr:colOff>
      <xdr:row>5</xdr:row>
      <xdr:rowOff>304800</xdr:rowOff>
    </xdr:to>
    <xdr:sp macro="" textlink="">
      <xdr:nvSpPr>
        <xdr:cNvPr id="11" name="Arrow: Dow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362826" y="1771650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152401</xdr:colOff>
      <xdr:row>9</xdr:row>
      <xdr:rowOff>47625</xdr:rowOff>
    </xdr:from>
    <xdr:to>
      <xdr:col>8</xdr:col>
      <xdr:colOff>342901</xdr:colOff>
      <xdr:row>9</xdr:row>
      <xdr:rowOff>295275</xdr:rowOff>
    </xdr:to>
    <xdr:sp macro="" textlink="">
      <xdr:nvSpPr>
        <xdr:cNvPr id="12" name="Arrow: Dow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372351" y="3133725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457201</xdr:colOff>
      <xdr:row>11</xdr:row>
      <xdr:rowOff>47625</xdr:rowOff>
    </xdr:from>
    <xdr:to>
      <xdr:col>11</xdr:col>
      <xdr:colOff>647701</xdr:colOff>
      <xdr:row>11</xdr:row>
      <xdr:rowOff>295275</xdr:rowOff>
    </xdr:to>
    <xdr:sp macro="" textlink="">
      <xdr:nvSpPr>
        <xdr:cNvPr id="13" name="Arrow: Dow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363326" y="3819525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190501</xdr:colOff>
      <xdr:row>11</xdr:row>
      <xdr:rowOff>47625</xdr:rowOff>
    </xdr:from>
    <xdr:to>
      <xdr:col>8</xdr:col>
      <xdr:colOff>381001</xdr:colOff>
      <xdr:row>11</xdr:row>
      <xdr:rowOff>295275</xdr:rowOff>
    </xdr:to>
    <xdr:sp macro="" textlink="">
      <xdr:nvSpPr>
        <xdr:cNvPr id="19" name="Arrow: Dow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410451" y="3819525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rgbClr val="FF0000"/>
              </a:solidFill>
            </a:rPr>
            <a:t>v</a:t>
          </a:r>
        </a:p>
      </xdr:txBody>
    </xdr:sp>
    <xdr:clientData/>
  </xdr:twoCellAnchor>
  <xdr:twoCellAnchor>
    <xdr:from>
      <xdr:col>5</xdr:col>
      <xdr:colOff>485776</xdr:colOff>
      <xdr:row>11</xdr:row>
      <xdr:rowOff>38100</xdr:rowOff>
    </xdr:from>
    <xdr:to>
      <xdr:col>5</xdr:col>
      <xdr:colOff>676276</xdr:colOff>
      <xdr:row>11</xdr:row>
      <xdr:rowOff>285750</xdr:rowOff>
    </xdr:to>
    <xdr:sp macro="" textlink="">
      <xdr:nvSpPr>
        <xdr:cNvPr id="20" name="Arrow: Dow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057651" y="3810000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485776</xdr:colOff>
      <xdr:row>13</xdr:row>
      <xdr:rowOff>57150</xdr:rowOff>
    </xdr:from>
    <xdr:to>
      <xdr:col>11</xdr:col>
      <xdr:colOff>676276</xdr:colOff>
      <xdr:row>13</xdr:row>
      <xdr:rowOff>304800</xdr:rowOff>
    </xdr:to>
    <xdr:sp macro="" textlink="">
      <xdr:nvSpPr>
        <xdr:cNvPr id="21" name="Arrow: Dow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1391901" y="4514850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847726</xdr:colOff>
      <xdr:row>13</xdr:row>
      <xdr:rowOff>57150</xdr:rowOff>
    </xdr:from>
    <xdr:to>
      <xdr:col>7</xdr:col>
      <xdr:colOff>1038226</xdr:colOff>
      <xdr:row>13</xdr:row>
      <xdr:rowOff>304800</xdr:rowOff>
    </xdr:to>
    <xdr:sp macro="" textlink="">
      <xdr:nvSpPr>
        <xdr:cNvPr id="22" name="Arrow: Dow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743701" y="4514850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77221</xdr:colOff>
      <xdr:row>8</xdr:row>
      <xdr:rowOff>101713</xdr:rowOff>
    </xdr:from>
    <xdr:to>
      <xdr:col>10</xdr:col>
      <xdr:colOff>772545</xdr:colOff>
      <xdr:row>8</xdr:row>
      <xdr:rowOff>311263</xdr:rowOff>
    </xdr:to>
    <xdr:sp macro="" textlink="">
      <xdr:nvSpPr>
        <xdr:cNvPr id="23" name="Arrow: Dow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 rot="16200000">
          <a:off x="11831751" y="2920433"/>
          <a:ext cx="209550" cy="695324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1047751</xdr:colOff>
      <xdr:row>16</xdr:row>
      <xdr:rowOff>47625</xdr:rowOff>
    </xdr:from>
    <xdr:to>
      <xdr:col>4</xdr:col>
      <xdr:colOff>76201</xdr:colOff>
      <xdr:row>16</xdr:row>
      <xdr:rowOff>295275</xdr:rowOff>
    </xdr:to>
    <xdr:sp macro="" textlink="">
      <xdr:nvSpPr>
        <xdr:cNvPr id="25" name="Arrow: Dow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209801" y="5534025"/>
          <a:ext cx="190500" cy="2476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371475</xdr:colOff>
      <xdr:row>5</xdr:row>
      <xdr:rowOff>95249</xdr:rowOff>
    </xdr:from>
    <xdr:to>
      <xdr:col>3</xdr:col>
      <xdr:colOff>619124</xdr:colOff>
      <xdr:row>13</xdr:row>
      <xdr:rowOff>257174</xdr:rowOff>
    </xdr:to>
    <xdr:sp macro="" textlink="">
      <xdr:nvSpPr>
        <xdr:cNvPr id="27" name="Arrow: Dow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533525" y="1809749"/>
          <a:ext cx="247649" cy="290512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523875</xdr:colOff>
      <xdr:row>5</xdr:row>
      <xdr:rowOff>76199</xdr:rowOff>
    </xdr:from>
    <xdr:to>
      <xdr:col>14</xdr:col>
      <xdr:colOff>771524</xdr:colOff>
      <xdr:row>13</xdr:row>
      <xdr:rowOff>238124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5382875" y="1790699"/>
          <a:ext cx="247649" cy="290512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466725</xdr:colOff>
      <xdr:row>9</xdr:row>
      <xdr:rowOff>85725</xdr:rowOff>
    </xdr:from>
    <xdr:to>
      <xdr:col>12</xdr:col>
      <xdr:colOff>695324</xdr:colOff>
      <xdr:row>13</xdr:row>
      <xdr:rowOff>276225</xdr:rowOff>
    </xdr:to>
    <xdr:sp macro="" textlink="">
      <xdr:nvSpPr>
        <xdr:cNvPr id="29" name="Arrow: Dow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2534900" y="3171825"/>
          <a:ext cx="228599" cy="15621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200026</xdr:colOff>
      <xdr:row>8</xdr:row>
      <xdr:rowOff>57150</xdr:rowOff>
    </xdr:from>
    <xdr:to>
      <xdr:col>6</xdr:col>
      <xdr:colOff>971550</xdr:colOff>
      <xdr:row>8</xdr:row>
      <xdr:rowOff>266700</xdr:rowOff>
    </xdr:to>
    <xdr:sp macro="" textlink="">
      <xdr:nvSpPr>
        <xdr:cNvPr id="30" name="Arrow: Dow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 rot="5400000">
          <a:off x="5214938" y="2519363"/>
          <a:ext cx="209550" cy="771524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209551</xdr:colOff>
      <xdr:row>17</xdr:row>
      <xdr:rowOff>76200</xdr:rowOff>
    </xdr:from>
    <xdr:to>
      <xdr:col>5</xdr:col>
      <xdr:colOff>981075</xdr:colOff>
      <xdr:row>17</xdr:row>
      <xdr:rowOff>285750</xdr:rowOff>
    </xdr:to>
    <xdr:sp macro="" textlink="">
      <xdr:nvSpPr>
        <xdr:cNvPr id="31" name="Arrow: Dow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6200000">
          <a:off x="4062413" y="5624513"/>
          <a:ext cx="209550" cy="771524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308883</xdr:colOff>
      <xdr:row>9</xdr:row>
      <xdr:rowOff>89807</xdr:rowOff>
    </xdr:from>
    <xdr:to>
      <xdr:col>4</xdr:col>
      <xdr:colOff>537482</xdr:colOff>
      <xdr:row>13</xdr:row>
      <xdr:rowOff>280307</xdr:rowOff>
    </xdr:to>
    <xdr:sp macro="" textlink="">
      <xdr:nvSpPr>
        <xdr:cNvPr id="32" name="Arrow: Dow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533776" y="3423557"/>
          <a:ext cx="228599" cy="1741714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84363</xdr:colOff>
      <xdr:row>13</xdr:row>
      <xdr:rowOff>63700</xdr:rowOff>
    </xdr:from>
    <xdr:to>
      <xdr:col>5</xdr:col>
      <xdr:colOff>273315</xdr:colOff>
      <xdr:row>13</xdr:row>
      <xdr:rowOff>387615</xdr:rowOff>
    </xdr:to>
    <xdr:sp macro="" textlink="">
      <xdr:nvSpPr>
        <xdr:cNvPr id="33" name="Arrow: Dow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 rot="2606495">
          <a:off x="4357006" y="4948664"/>
          <a:ext cx="188952" cy="32391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266700</xdr:rowOff>
        </xdr:from>
        <xdr:to>
          <xdr:col>1</xdr:col>
          <xdr:colOff>600075</xdr:colOff>
          <xdr:row>2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81644</xdr:colOff>
      <xdr:row>3</xdr:row>
      <xdr:rowOff>0</xdr:rowOff>
    </xdr:from>
    <xdr:to>
      <xdr:col>15</xdr:col>
      <xdr:colOff>1357709</xdr:colOff>
      <xdr:row>19</xdr:row>
      <xdr:rowOff>190500</xdr:rowOff>
    </xdr:to>
    <xdr:pic>
      <xdr:nvPicPr>
        <xdr:cNvPr id="35" name="Picture 34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4" y="1156607"/>
          <a:ext cx="20846142" cy="6504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19050</xdr:rowOff>
        </xdr:from>
        <xdr:to>
          <xdr:col>4</xdr:col>
          <xdr:colOff>933450</xdr:colOff>
          <xdr:row>1</xdr:row>
          <xdr:rowOff>447675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1</xdr:col>
          <xdr:colOff>695325</xdr:colOff>
          <xdr:row>1</xdr:row>
          <xdr:rowOff>133350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413132</xdr:colOff>
      <xdr:row>49</xdr:row>
      <xdr:rowOff>126234</xdr:rowOff>
    </xdr:from>
    <xdr:to>
      <xdr:col>12</xdr:col>
      <xdr:colOff>1445962</xdr:colOff>
      <xdr:row>68</xdr:row>
      <xdr:rowOff>196231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24759" y="17936836"/>
          <a:ext cx="11372619" cy="66112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103414</xdr:colOff>
      <xdr:row>3</xdr:row>
      <xdr:rowOff>4082</xdr:rowOff>
    </xdr:from>
    <xdr:to>
      <xdr:col>0</xdr:col>
      <xdr:colOff>436789</xdr:colOff>
      <xdr:row>3</xdr:row>
      <xdr:rowOff>337457</xdr:rowOff>
    </xdr:to>
    <xdr:pic>
      <xdr:nvPicPr>
        <xdr:cNvPr id="12" name="Picture 11" descr="*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14" y="1232807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95250</xdr:colOff>
      <xdr:row>4</xdr:row>
      <xdr:rowOff>27215</xdr:rowOff>
    </xdr:from>
    <xdr:ext cx="333375" cy="333375"/>
    <xdr:pic>
      <xdr:nvPicPr>
        <xdr:cNvPr id="13" name="Picture 12" descr="*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7962790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136072</xdr:colOff>
      <xdr:row>8</xdr:row>
      <xdr:rowOff>13607</xdr:rowOff>
    </xdr:from>
    <xdr:ext cx="333375" cy="333375"/>
    <xdr:pic>
      <xdr:nvPicPr>
        <xdr:cNvPr id="14" name="Picture 13" descr="*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2" y="19549382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108858</xdr:colOff>
      <xdr:row>9</xdr:row>
      <xdr:rowOff>27214</xdr:rowOff>
    </xdr:from>
    <xdr:ext cx="333375" cy="333375"/>
    <xdr:pic>
      <xdr:nvPicPr>
        <xdr:cNvPr id="15" name="Picture 14" descr="*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58" y="19963039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122465</xdr:colOff>
      <xdr:row>7</xdr:row>
      <xdr:rowOff>40822</xdr:rowOff>
    </xdr:from>
    <xdr:ext cx="333375" cy="333375"/>
    <xdr:pic>
      <xdr:nvPicPr>
        <xdr:cNvPr id="16" name="Picture 15" descr="*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5" y="19176547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0</xdr:row>
      <xdr:rowOff>238124</xdr:rowOff>
    </xdr:from>
    <xdr:to>
      <xdr:col>7</xdr:col>
      <xdr:colOff>14065</xdr:colOff>
      <xdr:row>10</xdr:row>
      <xdr:rowOff>196769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8300" y="238124"/>
          <a:ext cx="5509990" cy="3863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2</xdr:row>
      <xdr:rowOff>133350</xdr:rowOff>
    </xdr:from>
    <xdr:to>
      <xdr:col>0</xdr:col>
      <xdr:colOff>466725</xdr:colOff>
      <xdr:row>2</xdr:row>
      <xdr:rowOff>390525</xdr:rowOff>
    </xdr:to>
    <xdr:pic>
      <xdr:nvPicPr>
        <xdr:cNvPr id="12" name="Picture 11" descr="*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028700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3</xdr:row>
      <xdr:rowOff>95250</xdr:rowOff>
    </xdr:from>
    <xdr:to>
      <xdr:col>0</xdr:col>
      <xdr:colOff>485775</xdr:colOff>
      <xdr:row>3</xdr:row>
      <xdr:rowOff>371475</xdr:rowOff>
    </xdr:to>
    <xdr:pic>
      <xdr:nvPicPr>
        <xdr:cNvPr id="13" name="Picture 12" descr="*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438275"/>
          <a:ext cx="2762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4</xdr:row>
      <xdr:rowOff>95250</xdr:rowOff>
    </xdr:from>
    <xdr:to>
      <xdr:col>0</xdr:col>
      <xdr:colOff>466725</xdr:colOff>
      <xdr:row>4</xdr:row>
      <xdr:rowOff>371475</xdr:rowOff>
    </xdr:to>
    <xdr:pic>
      <xdr:nvPicPr>
        <xdr:cNvPr id="18" name="Picture 17" descr="*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85950"/>
          <a:ext cx="2762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9</xdr:row>
      <xdr:rowOff>66675</xdr:rowOff>
    </xdr:from>
    <xdr:to>
      <xdr:col>0</xdr:col>
      <xdr:colOff>485775</xdr:colOff>
      <xdr:row>9</xdr:row>
      <xdr:rowOff>342900</xdr:rowOff>
    </xdr:to>
    <xdr:pic>
      <xdr:nvPicPr>
        <xdr:cNvPr id="19" name="Picture 18" descr="*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095750"/>
          <a:ext cx="2762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142875</xdr:rowOff>
    </xdr:from>
    <xdr:to>
      <xdr:col>14</xdr:col>
      <xdr:colOff>9525</xdr:colOff>
      <xdr:row>25</xdr:row>
      <xdr:rowOff>212419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19625"/>
          <a:ext cx="8543925" cy="6784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419100</xdr:colOff>
      <xdr:row>0</xdr:row>
      <xdr:rowOff>180976</xdr:rowOff>
    </xdr:from>
    <xdr:to>
      <xdr:col>14</xdr:col>
      <xdr:colOff>600075</xdr:colOff>
      <xdr:row>8</xdr:row>
      <xdr:rowOff>22632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1375" y="180976"/>
          <a:ext cx="3067050" cy="2356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2</xdr:row>
      <xdr:rowOff>38966</xdr:rowOff>
    </xdr:from>
    <xdr:to>
      <xdr:col>0</xdr:col>
      <xdr:colOff>676275</xdr:colOff>
      <xdr:row>2</xdr:row>
      <xdr:rowOff>308913</xdr:rowOff>
    </xdr:to>
    <xdr:pic>
      <xdr:nvPicPr>
        <xdr:cNvPr id="13" name="Picture 12" descr="*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39066"/>
          <a:ext cx="409575" cy="269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323849</xdr:colOff>
      <xdr:row>9</xdr:row>
      <xdr:rowOff>47626</xdr:rowOff>
    </xdr:from>
    <xdr:to>
      <xdr:col>14</xdr:col>
      <xdr:colOff>894275</xdr:colOff>
      <xdr:row>18</xdr:row>
      <xdr:rowOff>171111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06124" y="3114676"/>
          <a:ext cx="3456501" cy="259046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3</xdr:row>
      <xdr:rowOff>38966</xdr:rowOff>
    </xdr:from>
    <xdr:to>
      <xdr:col>0</xdr:col>
      <xdr:colOff>666750</xdr:colOff>
      <xdr:row>3</xdr:row>
      <xdr:rowOff>308913</xdr:rowOff>
    </xdr:to>
    <xdr:pic>
      <xdr:nvPicPr>
        <xdr:cNvPr id="6" name="Picture 5" descr="*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62916"/>
          <a:ext cx="409575" cy="269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1466805</xdr:colOff>
      <xdr:row>2</xdr:row>
      <xdr:rowOff>151320</xdr:rowOff>
    </xdr:from>
    <xdr:to>
      <xdr:col>5</xdr:col>
      <xdr:colOff>998520</xdr:colOff>
      <xdr:row>2</xdr:row>
      <xdr:rowOff>181560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14:cNvPr>
            <xdr14:cNvContentPartPr/>
          </xdr14:nvContentPartPr>
          <xdr14:nvPr macro=""/>
          <xdr14:xfrm>
            <a:off x="7400880" y="913320"/>
            <a:ext cx="1293840" cy="3024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6F1B19B2-882B-4705-A070-43ED2A4CA16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346880" y="805680"/>
              <a:ext cx="1401480" cy="245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542925</xdr:colOff>
      <xdr:row>10</xdr:row>
      <xdr:rowOff>152400</xdr:rowOff>
    </xdr:from>
    <xdr:to>
      <xdr:col>2</xdr:col>
      <xdr:colOff>1409700</xdr:colOff>
      <xdr:row>11</xdr:row>
      <xdr:rowOff>180975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5100" y="3581400"/>
          <a:ext cx="866775" cy="3619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990600</xdr:colOff>
      <xdr:row>10</xdr:row>
      <xdr:rowOff>152400</xdr:rowOff>
    </xdr:from>
    <xdr:to>
      <xdr:col>5</xdr:col>
      <xdr:colOff>95250</xdr:colOff>
      <xdr:row>11</xdr:row>
      <xdr:rowOff>180975</xdr:rowOff>
    </xdr:to>
    <xdr:sp macro="" textlink="">
      <xdr:nvSpPr>
        <xdr:cNvPr id="8" name="Arrow: Down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6924675" y="3581400"/>
          <a:ext cx="866775" cy="3619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695325</xdr:colOff>
      <xdr:row>10</xdr:row>
      <xdr:rowOff>161925</xdr:rowOff>
    </xdr:from>
    <xdr:to>
      <xdr:col>7</xdr:col>
      <xdr:colOff>1562100</xdr:colOff>
      <xdr:row>11</xdr:row>
      <xdr:rowOff>190500</xdr:rowOff>
    </xdr:to>
    <xdr:sp macro="" textlink="">
      <xdr:nvSpPr>
        <xdr:cNvPr id="9" name="Arrow: Down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11239500" y="3590925"/>
          <a:ext cx="866775" cy="3619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7-09-06T15:08:44.034"/>
    </inkml:context>
    <inkml:brush xml:id="br0">
      <inkml:brushProperty name="width" value="0.3" units="cm"/>
      <inkml:brushProperty name="height" value="0.6" units="cm"/>
      <inkml:brushProperty name="color" value="#FFFC00"/>
      <inkml:brushProperty name="tip" value="rectangle"/>
      <inkml:brushProperty name="rasterOp" value="maskPen"/>
      <inkml:brushProperty name="ignorePressure" value="1"/>
    </inkml:brush>
  </inkml:definitions>
  <inkml:trace contextRef="#ctx0" brushRef="#br0">0 56,'5'0,"1"-5,4-5,5-2,4 2,4 2,7 3,11 2,9 1,8 2,9 0,1 0,-6 5,-9 2,-5-1,-6-1,-5-2,-5-1,-3-1,-3 0,5-1,4-1,11 1,7 0,7 0,7 0,15 4,11 2,8 0,0-2,-8-1,-15 0,-12-2,-13-1,-6 0,-2 0,9 4,4 2,2-1,-5 0,1-2,14-1,9-1,4-1,-3 0,-6 0,-11 0,-12-5,-6-1,-5 0,-1 2,-3 0,-3 2,-2 1,-2 1,3 0,0 0,0 0,-2 0,-5-4,-3-2,0 1,0 0,1 2,6 1,2 1,0 0,0 1,-1 1,-1-1,-2 0,0 0,0 0,-1 0,1 0,-1 1,0-1,0 0,5-1,2 1,-1 0,-1 0,-6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52"/>
  <sheetViews>
    <sheetView tabSelected="1" zoomScale="83" zoomScaleNormal="83" workbookViewId="0">
      <selection activeCell="E1" sqref="E1"/>
    </sheetView>
  </sheetViews>
  <sheetFormatPr defaultColWidth="17.42578125" defaultRowHeight="27.6" customHeight="1"/>
  <cols>
    <col min="1" max="1" width="16.42578125" style="2" customWidth="1"/>
    <col min="2" max="2" width="10.5703125" style="17" customWidth="1"/>
    <col min="3" max="3" width="7.28515625" style="2" customWidth="1"/>
    <col min="4" max="4" width="18.5703125" style="2" customWidth="1"/>
    <col min="5" max="5" width="15.42578125" style="2" customWidth="1"/>
    <col min="6" max="6" width="19.85546875" style="2" customWidth="1"/>
    <col min="7" max="7" width="17.42578125" style="2"/>
    <col min="8" max="8" width="21.85546875" style="2" customWidth="1"/>
    <col min="9" max="9" width="17.42578125" style="2" customWidth="1"/>
    <col min="10" max="10" width="34" style="2" customWidth="1"/>
    <col min="11" max="11" width="12.5703125" style="2" customWidth="1"/>
    <col min="12" max="12" width="16.5703125" style="2" customWidth="1"/>
    <col min="13" max="13" width="35.85546875" style="2" customWidth="1"/>
    <col min="14" max="14" width="28.7109375" style="2" customWidth="1"/>
    <col min="15" max="15" width="20.7109375" style="2" customWidth="1"/>
    <col min="16" max="16" width="27.28515625" style="2" customWidth="1"/>
    <col min="17" max="16384" width="17.42578125" style="2"/>
  </cols>
  <sheetData>
    <row r="1" spans="1:17" ht="27.6" customHeight="1">
      <c r="A1" s="2" t="s">
        <v>3</v>
      </c>
      <c r="D1" s="23" t="s">
        <v>56</v>
      </c>
      <c r="E1" s="100">
        <v>0</v>
      </c>
      <c r="F1" s="106" t="str">
        <f>IF(E1=0, "",IF(E1&lt;50,"Check for dIASTOLIC FUNCTION in patietn with depressed systolic function",IF(E1&gt;=50," Check for diastolic function in patient with normal Ejection fractiion","")))</f>
        <v/>
      </c>
      <c r="G1" s="107"/>
      <c r="H1" s="107"/>
      <c r="I1" s="107"/>
      <c r="J1" s="107"/>
      <c r="K1" s="108"/>
      <c r="L1" s="95"/>
      <c r="M1" s="124"/>
      <c r="N1" s="125"/>
      <c r="O1" s="125"/>
      <c r="P1" s="125"/>
    </row>
    <row r="2" spans="1:17" ht="37.5" customHeight="1" thickBot="1">
      <c r="A2" s="56" t="s">
        <v>3</v>
      </c>
      <c r="B2" s="8"/>
      <c r="C2" s="1"/>
      <c r="D2" s="1"/>
      <c r="E2" s="96" t="s">
        <v>128</v>
      </c>
      <c r="F2" s="123" t="s">
        <v>127</v>
      </c>
      <c r="G2" s="123"/>
      <c r="H2" s="96" t="s">
        <v>128</v>
      </c>
      <c r="I2" s="123" t="s">
        <v>75</v>
      </c>
      <c r="J2" s="123"/>
      <c r="K2" s="123"/>
      <c r="L2" s="96" t="s">
        <v>128</v>
      </c>
      <c r="M2" s="123" t="s">
        <v>129</v>
      </c>
      <c r="N2" s="123"/>
      <c r="O2" s="96" t="s">
        <v>128</v>
      </c>
      <c r="P2" s="102" t="s">
        <v>126</v>
      </c>
    </row>
    <row r="3" spans="1:17" ht="27.6" customHeight="1" thickTop="1" thickBot="1">
      <c r="A3" s="1" t="s">
        <v>3</v>
      </c>
      <c r="B3" s="22" t="s">
        <v>3</v>
      </c>
      <c r="C3" s="1"/>
      <c r="D3" s="109" t="s">
        <v>72</v>
      </c>
      <c r="E3" s="110"/>
      <c r="F3" s="110"/>
      <c r="G3" s="110"/>
      <c r="H3" s="110"/>
      <c r="I3" s="110"/>
      <c r="J3" s="110"/>
      <c r="K3" s="110"/>
      <c r="L3" s="110"/>
      <c r="M3" s="110"/>
      <c r="N3" s="111"/>
      <c r="O3" s="112"/>
      <c r="P3" s="1"/>
    </row>
    <row r="4" spans="1:17" ht="27.6" customHeight="1" thickTop="1" thickBot="1">
      <c r="A4" s="1" t="s">
        <v>3</v>
      </c>
      <c r="B4" s="22" t="s">
        <v>3</v>
      </c>
      <c r="C4" s="1"/>
      <c r="D4" s="1"/>
      <c r="E4" s="1"/>
      <c r="F4" s="1" t="s">
        <v>3</v>
      </c>
      <c r="G4" s="1"/>
      <c r="H4" s="1"/>
      <c r="I4" s="1"/>
      <c r="J4" s="1"/>
      <c r="K4" s="1"/>
      <c r="L4" s="1"/>
      <c r="M4" s="1"/>
      <c r="N4" s="1"/>
      <c r="O4" s="1"/>
      <c r="P4" s="1"/>
    </row>
    <row r="5" spans="1:17" s="6" customFormat="1" ht="32.25" customHeight="1" thickTop="1" thickBot="1">
      <c r="A5" s="36" t="s">
        <v>10</v>
      </c>
      <c r="B5" s="99">
        <v>0</v>
      </c>
      <c r="C5" s="4"/>
      <c r="D5" s="103" t="s">
        <v>16</v>
      </c>
      <c r="E5" s="105"/>
      <c r="F5" s="3" t="s">
        <v>3</v>
      </c>
      <c r="G5" s="3"/>
      <c r="H5" s="103" t="s">
        <v>17</v>
      </c>
      <c r="I5" s="104"/>
      <c r="J5" s="105"/>
      <c r="K5" s="3" t="s">
        <v>3</v>
      </c>
      <c r="L5" s="3"/>
      <c r="M5" s="3"/>
      <c r="N5" s="5"/>
      <c r="O5" s="7" t="s">
        <v>18</v>
      </c>
      <c r="P5" s="5"/>
    </row>
    <row r="6" spans="1:17" ht="33.75" customHeight="1" thickTop="1" thickBot="1">
      <c r="A6" s="36" t="s">
        <v>11</v>
      </c>
      <c r="B6" s="100">
        <v>0</v>
      </c>
      <c r="C6" s="3" t="s">
        <v>132</v>
      </c>
      <c r="D6" s="8"/>
      <c r="E6" s="8" t="s">
        <v>3</v>
      </c>
      <c r="F6" s="8" t="s">
        <v>3</v>
      </c>
      <c r="G6" s="8" t="s">
        <v>3</v>
      </c>
      <c r="H6" s="8"/>
      <c r="I6" s="8"/>
      <c r="J6" s="8"/>
      <c r="K6" s="8" t="s">
        <v>3</v>
      </c>
      <c r="L6" s="8" t="s">
        <v>3</v>
      </c>
      <c r="M6" s="8"/>
      <c r="N6" s="8"/>
      <c r="O6" s="1"/>
      <c r="P6" s="1"/>
    </row>
    <row r="7" spans="1:17" ht="30" customHeight="1" thickTop="1">
      <c r="A7" s="36" t="s">
        <v>13</v>
      </c>
      <c r="B7" s="100">
        <v>0</v>
      </c>
      <c r="C7" s="3"/>
      <c r="D7" s="8"/>
      <c r="E7" s="122" t="s">
        <v>3</v>
      </c>
      <c r="F7" s="122"/>
      <c r="G7" s="9"/>
      <c r="H7" s="113" t="s">
        <v>19</v>
      </c>
      <c r="I7" s="114"/>
      <c r="J7" s="115"/>
      <c r="K7" s="9"/>
      <c r="L7" s="8"/>
      <c r="M7" s="8"/>
      <c r="N7" s="8"/>
      <c r="O7" s="1"/>
      <c r="P7" s="1"/>
    </row>
    <row r="8" spans="1:17" ht="27.6" customHeight="1" thickBot="1">
      <c r="A8" s="36" t="s">
        <v>26</v>
      </c>
      <c r="B8" s="24">
        <f>(B14+B15)/2</f>
        <v>8.5</v>
      </c>
      <c r="C8" s="3"/>
      <c r="D8" s="8"/>
      <c r="E8" s="122"/>
      <c r="F8" s="122"/>
      <c r="G8" s="9"/>
      <c r="H8" s="116"/>
      <c r="I8" s="117"/>
      <c r="J8" s="118"/>
      <c r="K8" s="9"/>
      <c r="L8" s="8"/>
      <c r="M8" s="8"/>
      <c r="N8" s="8" t="s">
        <v>3</v>
      </c>
      <c r="O8" s="1"/>
      <c r="P8" s="1" t="s">
        <v>3</v>
      </c>
    </row>
    <row r="9" spans="1:17" ht="32.25" customHeight="1" thickTop="1" thickBot="1">
      <c r="A9" s="36" t="s">
        <v>15</v>
      </c>
      <c r="B9" s="25">
        <f>B6/B8</f>
        <v>0</v>
      </c>
      <c r="C9" s="3">
        <f>IF(B9&gt;14,1,0)</f>
        <v>0</v>
      </c>
      <c r="D9" s="8"/>
      <c r="E9" s="103" t="s">
        <v>20</v>
      </c>
      <c r="F9" s="105"/>
      <c r="G9" s="9"/>
      <c r="H9" s="119"/>
      <c r="I9" s="120"/>
      <c r="J9" s="121"/>
      <c r="K9" s="9"/>
      <c r="L9" s="103" t="s">
        <v>21</v>
      </c>
      <c r="M9" s="105"/>
      <c r="N9" s="10"/>
      <c r="O9" s="1"/>
      <c r="P9" s="1" t="s">
        <v>3</v>
      </c>
      <c r="Q9" s="2" t="s">
        <v>3</v>
      </c>
    </row>
    <row r="10" spans="1:17" ht="33.75" customHeight="1" thickTop="1" thickBot="1">
      <c r="A10" s="36" t="s">
        <v>12</v>
      </c>
      <c r="B10" s="100">
        <v>0</v>
      </c>
      <c r="C10" s="3">
        <f>IF(B10&gt;2.8,1,0)</f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1"/>
      <c r="P10" s="1"/>
      <c r="Q10" s="2" t="s">
        <v>3</v>
      </c>
    </row>
    <row r="11" spans="1:17" ht="33.75" customHeight="1" thickTop="1" thickBot="1">
      <c r="A11" s="36" t="s">
        <v>14</v>
      </c>
      <c r="B11" s="100">
        <v>0</v>
      </c>
      <c r="C11" s="3">
        <f>IF(B11&gt;34,1,0)</f>
        <v>0</v>
      </c>
      <c r="D11" s="8"/>
      <c r="E11" s="8"/>
      <c r="F11" s="103" t="s">
        <v>5</v>
      </c>
      <c r="G11" s="104"/>
      <c r="H11" s="104"/>
      <c r="I11" s="104"/>
      <c r="J11" s="104"/>
      <c r="K11" s="104"/>
      <c r="L11" s="105"/>
      <c r="M11" s="8"/>
      <c r="N11" s="8"/>
      <c r="O11" s="1"/>
      <c r="P11" s="1" t="s">
        <v>3</v>
      </c>
      <c r="Q11" s="2" t="s">
        <v>3</v>
      </c>
    </row>
    <row r="12" spans="1:17" ht="27.6" customHeight="1" thickTop="1" thickBot="1">
      <c r="A12" s="37" t="s">
        <v>27</v>
      </c>
      <c r="B12" s="26" t="s">
        <v>3</v>
      </c>
      <c r="C12" s="8">
        <f>SUM(C9:C11)</f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"/>
      <c r="P12" s="1" t="s">
        <v>3</v>
      </c>
    </row>
    <row r="13" spans="1:17" ht="27.6" customHeight="1" thickTop="1" thickBot="1">
      <c r="A13" s="37"/>
      <c r="B13" s="26" t="s">
        <v>3</v>
      </c>
      <c r="C13" s="1"/>
      <c r="D13" s="8"/>
      <c r="E13" s="8"/>
      <c r="F13" s="11" t="s">
        <v>8</v>
      </c>
      <c r="G13" s="8"/>
      <c r="H13" s="103" t="s">
        <v>22</v>
      </c>
      <c r="I13" s="104"/>
      <c r="J13" s="105"/>
      <c r="K13" s="8"/>
      <c r="L13" s="11" t="s">
        <v>6</v>
      </c>
      <c r="M13" s="8"/>
      <c r="N13" s="8"/>
      <c r="O13" s="1"/>
      <c r="P13" s="1"/>
    </row>
    <row r="14" spans="1:17" ht="34.5" customHeight="1" thickTop="1" thickBot="1">
      <c r="A14" s="37" t="s">
        <v>29</v>
      </c>
      <c r="B14" s="100">
        <v>10</v>
      </c>
      <c r="C14" s="137" t="str">
        <f>IF(OR(B14&lt;10,B15&lt;7),1,"")</f>
        <v/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"/>
      <c r="P14" s="1"/>
    </row>
    <row r="15" spans="1:17" ht="34.5" customHeight="1" thickTop="1">
      <c r="A15" s="37" t="s">
        <v>30</v>
      </c>
      <c r="B15" s="100">
        <v>7</v>
      </c>
      <c r="C15" s="138"/>
      <c r="D15" s="128" t="s">
        <v>4</v>
      </c>
      <c r="E15" s="129"/>
      <c r="F15" s="8"/>
      <c r="G15" s="128" t="s">
        <v>23</v>
      </c>
      <c r="H15" s="129"/>
      <c r="I15" s="8"/>
      <c r="J15" s="1"/>
      <c r="K15" s="1"/>
      <c r="L15" s="132" t="s">
        <v>24</v>
      </c>
      <c r="M15" s="129"/>
      <c r="N15" s="1"/>
      <c r="O15" s="135" t="s">
        <v>25</v>
      </c>
      <c r="P15" s="136"/>
    </row>
    <row r="16" spans="1:17" ht="34.5" customHeight="1" thickBot="1">
      <c r="A16" s="37"/>
      <c r="B16" s="43"/>
      <c r="C16" s="21"/>
      <c r="D16" s="133"/>
      <c r="E16" s="134"/>
      <c r="F16" s="8"/>
      <c r="G16" s="130"/>
      <c r="H16" s="131"/>
      <c r="I16" s="8"/>
      <c r="J16" s="1"/>
      <c r="K16" s="1"/>
      <c r="L16" s="133"/>
      <c r="M16" s="134"/>
      <c r="N16" s="1"/>
      <c r="O16" s="130"/>
      <c r="P16" s="131"/>
    </row>
    <row r="17" spans="1:16" ht="27.6" customHeight="1" thickTop="1" thickBot="1">
      <c r="A17" s="37" t="s">
        <v>28</v>
      </c>
      <c r="B17" s="8"/>
      <c r="C17" s="8">
        <f>SUM(C12:C16)</f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"/>
      <c r="P17" s="1"/>
    </row>
    <row r="18" spans="1:16" ht="27.6" customHeight="1" thickTop="1" thickBot="1">
      <c r="A18" s="1"/>
      <c r="B18" s="8"/>
      <c r="C18" s="1"/>
      <c r="D18" s="145" t="s">
        <v>7</v>
      </c>
      <c r="E18" s="146"/>
      <c r="F18" s="1"/>
      <c r="G18" s="128" t="s">
        <v>9</v>
      </c>
      <c r="H18" s="129"/>
      <c r="I18" s="1"/>
      <c r="J18" s="1"/>
      <c r="K18" s="72"/>
      <c r="L18" s="139" t="s">
        <v>130</v>
      </c>
      <c r="M18" s="140"/>
      <c r="N18" s="140"/>
      <c r="O18" s="141"/>
      <c r="P18" s="74"/>
    </row>
    <row r="19" spans="1:16" ht="36" customHeight="1" thickTop="1" thickBot="1">
      <c r="A19" s="1"/>
      <c r="B19" s="8"/>
      <c r="C19" s="1"/>
      <c r="D19" s="1"/>
      <c r="E19" s="1"/>
      <c r="F19" s="1"/>
      <c r="G19" s="133"/>
      <c r="H19" s="134"/>
      <c r="I19" s="1"/>
      <c r="J19" s="1"/>
      <c r="K19" s="1"/>
      <c r="L19" s="142"/>
      <c r="M19" s="143"/>
      <c r="N19" s="143"/>
      <c r="O19" s="144"/>
      <c r="P19" s="74"/>
    </row>
    <row r="20" spans="1:16" ht="27.6" customHeight="1" thickTop="1">
      <c r="B20" s="8"/>
      <c r="C20" s="1"/>
      <c r="L20" s="73"/>
      <c r="M20" s="75"/>
      <c r="N20" s="75"/>
      <c r="O20" s="75"/>
    </row>
    <row r="21" spans="1:16" ht="27.6" customHeight="1">
      <c r="A21" s="1" t="s">
        <v>90</v>
      </c>
      <c r="B21" s="76"/>
      <c r="C21" s="76"/>
      <c r="D21" s="76"/>
      <c r="E21" s="76"/>
      <c r="F21" s="76"/>
      <c r="G21" s="76"/>
      <c r="H21" s="76"/>
      <c r="I21" s="76"/>
      <c r="J21" s="78" t="s">
        <v>92</v>
      </c>
      <c r="K21" s="79">
        <f>B6/B14</f>
        <v>0</v>
      </c>
      <c r="L21" s="78" t="s">
        <v>91</v>
      </c>
      <c r="M21" s="78" t="s">
        <v>94</v>
      </c>
      <c r="N21" s="78"/>
      <c r="O21" s="78"/>
    </row>
    <row r="22" spans="1:16" ht="27.6" customHeight="1">
      <c r="A22" s="1"/>
      <c r="B22" s="8"/>
      <c r="C22" s="12"/>
      <c r="D22" s="157" t="str">
        <f>IF(AND(B20&gt;1,B19&gt;2),"Baseline Systolic hypotension","")</f>
        <v/>
      </c>
      <c r="J22" s="66" t="s">
        <v>93</v>
      </c>
      <c r="K22" s="79">
        <f>B6/B15</f>
        <v>0</v>
      </c>
      <c r="L22" s="66" t="s">
        <v>95</v>
      </c>
      <c r="M22" s="77" t="s">
        <v>94</v>
      </c>
      <c r="N22" s="13"/>
      <c r="O22" s="13"/>
    </row>
    <row r="23" spans="1:16" ht="27.6" customHeight="1">
      <c r="A23" s="12" t="s">
        <v>0</v>
      </c>
      <c r="B23" s="18"/>
      <c r="C23" s="14"/>
    </row>
    <row r="24" spans="1:16" ht="27.6" customHeight="1">
      <c r="A24" s="14" t="s">
        <v>1</v>
      </c>
      <c r="B24" s="19"/>
      <c r="C24" s="14"/>
    </row>
    <row r="25" spans="1:16" ht="27.6" customHeight="1">
      <c r="A25" s="14" t="s">
        <v>2</v>
      </c>
      <c r="B25" s="19"/>
      <c r="C25" s="15"/>
    </row>
    <row r="26" spans="1:16" ht="27.6" customHeight="1">
      <c r="B26" s="61" t="s">
        <v>78</v>
      </c>
      <c r="C26" s="20"/>
      <c r="D26" s="15"/>
    </row>
    <row r="27" spans="1:16" ht="27.6" customHeight="1">
      <c r="B27" s="61" t="s">
        <v>96</v>
      </c>
      <c r="C27" s="20"/>
      <c r="D27" s="16"/>
    </row>
    <row r="28" spans="1:16" ht="27.6" customHeight="1">
      <c r="B28" s="61" t="s">
        <v>79</v>
      </c>
      <c r="C28" s="20"/>
      <c r="D28" s="15"/>
    </row>
    <row r="29" spans="1:16" ht="27.6" customHeight="1">
      <c r="B29" s="61" t="s">
        <v>80</v>
      </c>
      <c r="C29" s="20"/>
      <c r="D29" s="15"/>
    </row>
    <row r="30" spans="1:16" ht="27.6" customHeight="1">
      <c r="B30" s="61" t="s">
        <v>81</v>
      </c>
      <c r="C30" s="20"/>
    </row>
    <row r="32" spans="1:16" ht="27.6" customHeight="1">
      <c r="A32" s="126" t="s">
        <v>97</v>
      </c>
      <c r="B32" s="108"/>
      <c r="C32" s="108"/>
      <c r="D32" s="108"/>
      <c r="F32" s="62" t="s">
        <v>98</v>
      </c>
    </row>
    <row r="33" spans="1:6" ht="27.6" customHeight="1">
      <c r="A33" s="62"/>
      <c r="B33" s="63"/>
      <c r="C33" s="44"/>
      <c r="F33" s="62" t="s">
        <v>99</v>
      </c>
    </row>
    <row r="34" spans="1:6" ht="27.6" customHeight="1">
      <c r="A34" s="62"/>
      <c r="B34" s="63"/>
      <c r="C34" s="44"/>
      <c r="F34" s="62"/>
    </row>
    <row r="35" spans="1:6" ht="27.6" customHeight="1">
      <c r="A35" s="62" t="s">
        <v>100</v>
      </c>
      <c r="B35" s="64"/>
      <c r="C35" s="44"/>
    </row>
    <row r="36" spans="1:6" ht="27.6" customHeight="1">
      <c r="A36" s="62"/>
      <c r="B36" s="64"/>
      <c r="C36" s="44"/>
    </row>
    <row r="37" spans="1:6" ht="27.6" customHeight="1">
      <c r="A37" s="70" t="s">
        <v>101</v>
      </c>
      <c r="B37" s="64"/>
      <c r="C37" s="44"/>
    </row>
    <row r="38" spans="1:6" ht="27.6" customHeight="1">
      <c r="B38" s="66" t="s">
        <v>87</v>
      </c>
      <c r="C38" s="66"/>
      <c r="D38" s="66"/>
    </row>
    <row r="39" spans="1:6" ht="27.6" customHeight="1">
      <c r="B39" s="66" t="s">
        <v>88</v>
      </c>
      <c r="C39" s="66"/>
      <c r="D39" s="66"/>
    </row>
    <row r="40" spans="1:6" ht="27.6" customHeight="1">
      <c r="A40" s="62"/>
      <c r="B40" s="2"/>
      <c r="C40" s="66"/>
      <c r="D40" s="66"/>
      <c r="E40" s="67" t="s">
        <v>103</v>
      </c>
    </row>
    <row r="41" spans="1:6" ht="27.6" customHeight="1">
      <c r="A41" s="62"/>
      <c r="B41" s="2"/>
      <c r="C41" s="66"/>
      <c r="D41" s="66"/>
      <c r="E41" s="67" t="s">
        <v>102</v>
      </c>
    </row>
    <row r="42" spans="1:6" ht="27.6" customHeight="1">
      <c r="A42" s="62"/>
      <c r="B42" s="67" t="s">
        <v>89</v>
      </c>
      <c r="C42" s="66"/>
      <c r="D42" s="66"/>
    </row>
    <row r="43" spans="1:6" ht="27.6" customHeight="1">
      <c r="A43" s="62"/>
      <c r="B43" s="66"/>
      <c r="C43" s="81">
        <v>1</v>
      </c>
      <c r="D43" s="67" t="s">
        <v>82</v>
      </c>
    </row>
    <row r="44" spans="1:6" ht="27.6" customHeight="1">
      <c r="A44" s="62"/>
      <c r="B44" s="66"/>
      <c r="C44" s="82">
        <v>2</v>
      </c>
      <c r="D44" s="66" t="s">
        <v>84</v>
      </c>
    </row>
    <row r="45" spans="1:6" ht="27.6" customHeight="1">
      <c r="A45" s="62"/>
      <c r="B45" s="68"/>
      <c r="C45" s="82">
        <v>3</v>
      </c>
      <c r="D45" s="66" t="s">
        <v>83</v>
      </c>
    </row>
    <row r="46" spans="1:6" ht="27.6" customHeight="1">
      <c r="A46" s="62"/>
      <c r="B46" s="68"/>
      <c r="C46" s="66" t="s">
        <v>86</v>
      </c>
      <c r="D46" s="66"/>
    </row>
    <row r="47" spans="1:6" ht="27.6" customHeight="1">
      <c r="A47" s="65"/>
      <c r="B47" s="68"/>
      <c r="C47" s="66" t="s">
        <v>85</v>
      </c>
      <c r="D47" s="66"/>
    </row>
    <row r="48" spans="1:6" ht="27.6" customHeight="1">
      <c r="A48" s="62"/>
      <c r="B48" s="68"/>
      <c r="C48" s="69" t="s">
        <v>57</v>
      </c>
      <c r="D48" s="66"/>
    </row>
    <row r="49" spans="1:16" ht="27.6" customHeight="1">
      <c r="B49" s="64"/>
      <c r="C49" s="44"/>
      <c r="D49" s="127" t="s">
        <v>104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</row>
    <row r="51" spans="1:16" ht="27.6" customHeight="1">
      <c r="A51" s="101" t="s">
        <v>131</v>
      </c>
      <c r="D51" s="56" t="s">
        <v>131</v>
      </c>
    </row>
    <row r="52" spans="1:16" ht="27.6" customHeight="1">
      <c r="A52" s="101" t="s">
        <v>128</v>
      </c>
      <c r="D52" s="56" t="s">
        <v>128</v>
      </c>
    </row>
  </sheetData>
  <sheetProtection formatCells="0" selectLockedCells="1"/>
  <mergeCells count="24">
    <mergeCell ref="A32:D32"/>
    <mergeCell ref="D49:P49"/>
    <mergeCell ref="G15:H16"/>
    <mergeCell ref="L15:M16"/>
    <mergeCell ref="O15:P16"/>
    <mergeCell ref="C14:C15"/>
    <mergeCell ref="L18:O19"/>
    <mergeCell ref="G18:H19"/>
    <mergeCell ref="D15:E16"/>
    <mergeCell ref="D18:E18"/>
    <mergeCell ref="H13:J13"/>
    <mergeCell ref="E9:F9"/>
    <mergeCell ref="F1:K1"/>
    <mergeCell ref="D3:O3"/>
    <mergeCell ref="L9:M9"/>
    <mergeCell ref="F11:L11"/>
    <mergeCell ref="H5:J5"/>
    <mergeCell ref="D5:E5"/>
    <mergeCell ref="H7:J9"/>
    <mergeCell ref="E7:F8"/>
    <mergeCell ref="F2:G2"/>
    <mergeCell ref="I2:K2"/>
    <mergeCell ref="M2:N2"/>
    <mergeCell ref="M1:P1"/>
  </mergeCells>
  <conditionalFormatting sqref="O5">
    <cfRule type="expression" dxfId="35" priority="46">
      <formula>(B5&gt;=2)</formula>
    </cfRule>
    <cfRule type="expression" dxfId="34" priority="49">
      <formula>(B5&lt;2)</formula>
    </cfRule>
  </conditionalFormatting>
  <conditionalFormatting sqref="D5:E5">
    <cfRule type="expression" dxfId="33" priority="50">
      <formula>AND(B5&lt;=0.8,B6&lt;=50,B6&gt;0)</formula>
    </cfRule>
  </conditionalFormatting>
  <conditionalFormatting sqref="H5:J5">
    <cfRule type="expression" dxfId="32" priority="37">
      <formula>IF(B5&gt;0.8,1," ")+IF(B5&lt;2,1," ")</formula>
    </cfRule>
    <cfRule type="expression" dxfId="31" priority="44">
      <formula>AND(B5&lt;=0.8,B6&gt;50)</formula>
    </cfRule>
  </conditionalFormatting>
  <conditionalFormatting sqref="E9:F9">
    <cfRule type="expression" dxfId="30" priority="35">
      <formula>AND(C12&lt;=1,B5&lt;2,B9:B11&gt;0)</formula>
    </cfRule>
  </conditionalFormatting>
  <conditionalFormatting sqref="L9:M9">
    <cfRule type="expression" dxfId="29" priority="33">
      <formula>AND(C12&gt;=2,B5&lt;2)</formula>
    </cfRule>
  </conditionalFormatting>
  <conditionalFormatting sqref="L15:M16">
    <cfRule type="expression" dxfId="28" priority="32">
      <formula>(C12&gt;=2)</formula>
    </cfRule>
  </conditionalFormatting>
  <conditionalFormatting sqref="D15:E16">
    <cfRule type="expression" dxfId="27" priority="10">
      <formula>AND(C12&lt;=1,B5&lt;2,B9:B11&gt;0)</formula>
    </cfRule>
    <cfRule type="expression" dxfId="26" priority="20">
      <formula>IF(B5&gt;0.8,1," ")+IF(B5&lt;2,1," ")</formula>
    </cfRule>
    <cfRule type="expression" dxfId="25" priority="31">
      <formula>AND(C12&lt;=1,B5&lt;2,B6&gt;0)</formula>
    </cfRule>
  </conditionalFormatting>
  <conditionalFormatting sqref="F11:L11">
    <cfRule type="expression" dxfId="24" priority="26">
      <formula>AND(B11&lt;1,B10&gt;0,B9&gt;0)</formula>
    </cfRule>
    <cfRule type="expression" dxfId="23" priority="27">
      <formula>AND(B10&lt;1,B9&gt;0,B11&gt;0)</formula>
    </cfRule>
    <cfRule type="expression" dxfId="22" priority="30">
      <formula>AND(B9&lt;1,B10&gt;0,B11&gt;0)</formula>
    </cfRule>
  </conditionalFormatting>
  <conditionalFormatting sqref="L13">
    <cfRule type="expression" dxfId="21" priority="29">
      <formula>(C12=2)</formula>
    </cfRule>
  </conditionalFormatting>
  <conditionalFormatting sqref="F13">
    <cfRule type="expression" dxfId="20" priority="28">
      <formula>AND(C12=0,B5&lt;2,B9:B11&gt;0)</formula>
    </cfRule>
  </conditionalFormatting>
  <conditionalFormatting sqref="O15">
    <cfRule type="expression" dxfId="19" priority="24">
      <formula>(B5&gt;=2)</formula>
    </cfRule>
    <cfRule type="expression" dxfId="18" priority="25">
      <formula>(B5&lt;2)</formula>
    </cfRule>
  </conditionalFormatting>
  <conditionalFormatting sqref="H13:J13">
    <cfRule type="expression" dxfId="17" priority="21">
      <formula>AND(B11&lt;1,B10&gt;2.8,B9&gt;0,C12=1)</formula>
    </cfRule>
    <cfRule type="expression" dxfId="16" priority="22">
      <formula>AND(B10&lt;1,B11&gt;34,B9&lt;14,C12=1)</formula>
    </cfRule>
    <cfRule type="expression" dxfId="15" priority="23">
      <formula>AND(B19&lt;1,B10&lt;2.88,B9&gt;14,C12=1)</formula>
    </cfRule>
  </conditionalFormatting>
  <conditionalFormatting sqref="G15:H16">
    <cfRule type="expression" dxfId="14" priority="14">
      <formula>AND(B19&lt;1,B10&lt;2.88,B9&gt;14,C12=1)</formula>
    </cfRule>
    <cfRule type="expression" dxfId="13" priority="15">
      <formula>AND(B10&lt;1,B11&gt;34,B9&lt;14,C12=1)</formula>
    </cfRule>
    <cfRule type="expression" dxfId="12" priority="16">
      <formula>AND(B11&lt;1,B10&gt;2.8,B9&gt;0,C12=1)</formula>
    </cfRule>
  </conditionalFormatting>
  <conditionalFormatting sqref="M1">
    <cfRule type="expression" dxfId="11" priority="11">
      <formula>(M1="NORMAL DIASTOLIC FUNCTION")</formula>
    </cfRule>
    <cfRule type="expression" dxfId="10" priority="12">
      <formula>(M1="INDETERMINATE,Inconclusive")</formula>
    </cfRule>
    <cfRule type="expression" dxfId="9" priority="13">
      <formula>(M1="DIASTOLIC DYSFUNCTION confirmed")</formula>
    </cfRule>
  </conditionalFormatting>
  <conditionalFormatting sqref="L18:O19">
    <cfRule type="expression" dxfId="8" priority="5">
      <formula>(B7=0)</formula>
    </cfRule>
    <cfRule type="expression" dxfId="7" priority="6">
      <formula>(B7&lt;1)</formula>
    </cfRule>
    <cfRule type="expression" dxfId="6" priority="7">
      <formula>AND(B11&lt;1,B10&gt;2.8,B9&gt;0,C12=1,E1&lt;50,B7&lt;1)</formula>
    </cfRule>
    <cfRule type="expression" dxfId="5" priority="8">
      <formula>AND(B10&lt;1,B11&gt;34,B9&lt;14,C12=1,E1&lt;50,B7&lt;1)</formula>
    </cfRule>
    <cfRule type="expression" dxfId="4" priority="9">
      <formula>AND(B19&lt;1,B10&lt;2.88,B9&gt;14,C12=1,E1&lt;50,B7&lt;1)</formula>
    </cfRule>
  </conditionalFormatting>
  <conditionalFormatting sqref="K21">
    <cfRule type="expression" dxfId="3" priority="4">
      <formula>(K21&gt;13)</formula>
    </cfRule>
  </conditionalFormatting>
  <conditionalFormatting sqref="K22">
    <cfRule type="expression" dxfId="2" priority="3">
      <formula>(K22&gt;15)</formula>
    </cfRule>
  </conditionalFormatting>
  <conditionalFormatting sqref="E2">
    <cfRule type="expression" dxfId="1" priority="2">
      <formula>(E2="yes")</formula>
    </cfRule>
  </conditionalFormatting>
  <conditionalFormatting sqref="O2 L2 H2">
    <cfRule type="expression" dxfId="0" priority="1">
      <formula>(H2="yes")</formula>
    </cfRule>
  </conditionalFormatting>
  <dataValidations count="2">
    <dataValidation type="list" allowBlank="1" showInputMessage="1" showErrorMessage="1" sqref="O2 L2" xr:uid="{1FC3E17F-C5B9-4353-98C0-D2F23399B006}">
      <formula1>"No,Yes"</formula1>
    </dataValidation>
    <dataValidation type="list" allowBlank="1" showInputMessage="1" showErrorMessage="1" sqref="H2" xr:uid="{7F2C9F6D-A9AE-41A0-935E-7ECD558CC2AE}">
      <formula1>option3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linkedCell="E2" listFillRange="option2" r:id="rId5">
            <anchor moveWithCells="1">
              <from>
                <xdr:col>4</xdr:col>
                <xdr:colOff>9525</xdr:colOff>
                <xdr:row>1</xdr:row>
                <xdr:rowOff>19050</xdr:rowOff>
              </from>
              <to>
                <xdr:col>4</xdr:col>
                <xdr:colOff>933450</xdr:colOff>
                <xdr:row>1</xdr:row>
                <xdr:rowOff>447675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0</xdr:col>
                <xdr:colOff>47625</xdr:colOff>
                <xdr:row>1</xdr:row>
                <xdr:rowOff>266700</xdr:rowOff>
              </from>
              <to>
                <xdr:col>1</xdr:col>
                <xdr:colOff>600075</xdr:colOff>
                <xdr:row>2</xdr:row>
                <xdr:rowOff>171450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autoLine="0" autoPict="0" r:id="rId9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1</xdr:col>
                <xdr:colOff>695325</xdr:colOff>
                <xdr:row>1</xdr:row>
                <xdr:rowOff>133350</xdr:rowOff>
              </to>
            </anchor>
          </controlPr>
        </control>
      </mc:Choice>
      <mc:Fallback>
        <control shapeId="1030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A318-15BA-4883-B908-C5C12CDBBAB1}">
  <sheetPr codeName="Sheet6"/>
  <dimension ref="A2:I12"/>
  <sheetViews>
    <sheetView workbookViewId="0">
      <selection activeCell="B10" sqref="B10"/>
    </sheetView>
  </sheetViews>
  <sheetFormatPr defaultColWidth="28" defaultRowHeight="32.25" customHeight="1"/>
  <cols>
    <col min="1" max="1" width="12.42578125" customWidth="1"/>
  </cols>
  <sheetData>
    <row r="2" spans="1:9" ht="32.25" customHeight="1">
      <c r="A2" s="147" t="s">
        <v>74</v>
      </c>
      <c r="B2" s="148"/>
      <c r="C2" s="148"/>
      <c r="D2" s="148"/>
      <c r="E2" s="148"/>
      <c r="F2" s="148"/>
      <c r="G2" s="148"/>
      <c r="H2" s="148"/>
      <c r="I2" s="57"/>
    </row>
    <row r="3" spans="1:9" ht="32.25" customHeight="1">
      <c r="A3" s="47"/>
      <c r="B3" s="17"/>
      <c r="C3" s="2"/>
      <c r="D3" s="2"/>
      <c r="E3" s="2"/>
      <c r="F3" s="2"/>
      <c r="G3" s="2"/>
      <c r="H3" s="2"/>
      <c r="I3" s="2"/>
    </row>
    <row r="4" spans="1:9" ht="32.25" customHeight="1">
      <c r="A4" s="58"/>
      <c r="B4" s="149" t="s">
        <v>109</v>
      </c>
      <c r="C4" s="150"/>
      <c r="D4" s="150"/>
      <c r="E4" s="150"/>
      <c r="F4" s="150"/>
      <c r="G4" s="150"/>
      <c r="H4" s="150"/>
      <c r="I4" s="150"/>
    </row>
    <row r="5" spans="1:9" ht="32.25" customHeight="1">
      <c r="A5" s="58"/>
      <c r="B5" s="83" t="s">
        <v>110</v>
      </c>
      <c r="C5" s="83"/>
      <c r="D5" s="83"/>
      <c r="E5" s="83"/>
      <c r="F5" s="83"/>
      <c r="G5" s="83"/>
      <c r="H5" s="83"/>
      <c r="I5" s="83"/>
    </row>
    <row r="6" spans="1:9" ht="32.25" customHeight="1">
      <c r="A6" s="58"/>
      <c r="B6" s="86" t="s">
        <v>108</v>
      </c>
      <c r="C6" s="84" t="s">
        <v>105</v>
      </c>
      <c r="D6" s="83"/>
      <c r="E6" s="83"/>
      <c r="F6" s="83"/>
      <c r="G6" s="83"/>
      <c r="H6" s="83"/>
      <c r="I6" s="83"/>
    </row>
    <row r="7" spans="1:9" ht="32.25" customHeight="1">
      <c r="A7" s="58"/>
      <c r="B7" s="86" t="s">
        <v>108</v>
      </c>
      <c r="C7" s="84" t="s">
        <v>106</v>
      </c>
      <c r="D7" s="83"/>
      <c r="E7" s="83"/>
      <c r="F7" s="83"/>
      <c r="G7" s="83"/>
      <c r="H7" s="83"/>
      <c r="I7" s="83"/>
    </row>
    <row r="8" spans="1:9" ht="32.25" customHeight="1">
      <c r="A8" s="58"/>
      <c r="B8" s="83" t="s">
        <v>75</v>
      </c>
      <c r="C8" s="83"/>
      <c r="D8" s="83"/>
      <c r="E8" s="83"/>
      <c r="F8" s="83"/>
      <c r="G8" s="83"/>
      <c r="H8" s="83"/>
      <c r="I8" s="85"/>
    </row>
    <row r="9" spans="1:9" ht="32.25" customHeight="1">
      <c r="A9" s="58"/>
      <c r="B9" s="83" t="s">
        <v>111</v>
      </c>
      <c r="C9" s="83"/>
      <c r="D9" s="83"/>
      <c r="E9" s="83"/>
      <c r="F9" s="83"/>
      <c r="G9" s="83"/>
      <c r="H9" s="85"/>
      <c r="I9" s="85"/>
    </row>
    <row r="10" spans="1:9" ht="32.25" customHeight="1">
      <c r="A10" s="58"/>
      <c r="B10" s="83" t="s">
        <v>77</v>
      </c>
      <c r="C10" s="83"/>
      <c r="D10" s="83"/>
      <c r="E10" s="83"/>
      <c r="F10" s="83"/>
      <c r="G10" s="85"/>
      <c r="H10" s="85"/>
      <c r="I10" s="85"/>
    </row>
    <row r="11" spans="1:9" ht="32.25" customHeight="1">
      <c r="A11" s="58"/>
      <c r="B11" s="60" t="s">
        <v>76</v>
      </c>
      <c r="C11" s="59"/>
      <c r="D11" s="58"/>
      <c r="E11" s="58"/>
      <c r="F11" s="58"/>
      <c r="G11" s="58"/>
      <c r="H11" s="58"/>
      <c r="I11" s="58"/>
    </row>
    <row r="12" spans="1:9" ht="32.25" customHeight="1">
      <c r="A12" s="71" t="s">
        <v>73</v>
      </c>
      <c r="B12" s="59"/>
      <c r="C12" s="59"/>
      <c r="D12" s="58"/>
      <c r="E12" s="58"/>
      <c r="F12" s="58"/>
      <c r="G12" s="58"/>
      <c r="H12" s="58"/>
      <c r="I12" s="58"/>
    </row>
  </sheetData>
  <mergeCells count="2">
    <mergeCell ref="A2:H2"/>
    <mergeCell ref="B4:I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FE8A-649B-4EE7-B67B-0824FE7C2F6B}">
  <sheetPr codeName="Sheet3"/>
  <dimension ref="A2:F12"/>
  <sheetViews>
    <sheetView workbookViewId="0">
      <selection activeCell="D11" sqref="D11"/>
    </sheetView>
  </sheetViews>
  <sheetFormatPr defaultColWidth="37.5703125" defaultRowHeight="30.75" customHeight="1"/>
  <cols>
    <col min="1" max="1" width="31.5703125" style="27" customWidth="1"/>
    <col min="2" max="2" width="32.140625" style="27" customWidth="1"/>
    <col min="3" max="3" width="36.28515625" style="27" customWidth="1"/>
    <col min="4" max="4" width="37.85546875" style="27" customWidth="1"/>
    <col min="5" max="5" width="8.28515625" style="27" customWidth="1"/>
    <col min="6" max="16384" width="37.5703125" style="27"/>
  </cols>
  <sheetData>
    <row r="2" spans="1:6" ht="30.75" customHeight="1">
      <c r="A2" s="28"/>
      <c r="B2" s="151" t="s">
        <v>33</v>
      </c>
      <c r="C2" s="138"/>
      <c r="D2" s="28"/>
    </row>
    <row r="3" spans="1:6" ht="30.75" customHeight="1">
      <c r="A3" s="28" t="s">
        <v>34</v>
      </c>
      <c r="B3" s="28" t="s">
        <v>35</v>
      </c>
      <c r="C3" s="28" t="s">
        <v>36</v>
      </c>
      <c r="D3" s="28" t="s">
        <v>37</v>
      </c>
    </row>
    <row r="4" spans="1:6" ht="30.75" customHeight="1">
      <c r="A4" s="90" t="s">
        <v>38</v>
      </c>
      <c r="B4" s="89" t="s">
        <v>39</v>
      </c>
      <c r="C4" s="88" t="s">
        <v>40</v>
      </c>
      <c r="D4" s="87" t="s">
        <v>41</v>
      </c>
    </row>
    <row r="6" spans="1:6" ht="30.75" customHeight="1">
      <c r="A6" s="152" t="s">
        <v>44</v>
      </c>
      <c r="B6" s="152"/>
      <c r="C6" s="152"/>
      <c r="D6" s="152"/>
    </row>
    <row r="7" spans="1:6" ht="30.75" customHeight="1">
      <c r="A7" s="29"/>
      <c r="B7" s="98" t="s">
        <v>112</v>
      </c>
      <c r="C7" s="30" t="s">
        <v>115</v>
      </c>
      <c r="D7" s="29"/>
    </row>
    <row r="8" spans="1:6" ht="30.75" customHeight="1">
      <c r="A8" s="27" t="s">
        <v>3</v>
      </c>
      <c r="B8" s="98" t="s">
        <v>113</v>
      </c>
      <c r="C8" s="30" t="s">
        <v>43</v>
      </c>
    </row>
    <row r="9" spans="1:6" s="97" customFormat="1" ht="30.75" customHeight="1">
      <c r="B9" s="98" t="s">
        <v>114</v>
      </c>
      <c r="C9" s="30" t="s">
        <v>42</v>
      </c>
      <c r="E9" s="80"/>
      <c r="F9" s="30"/>
    </row>
    <row r="10" spans="1:6" ht="30.75" customHeight="1">
      <c r="A10" s="29" t="s">
        <v>116</v>
      </c>
    </row>
    <row r="12" spans="1:6" ht="30.75" customHeight="1">
      <c r="A12" s="29" t="s">
        <v>45</v>
      </c>
    </row>
  </sheetData>
  <mergeCells count="2">
    <mergeCell ref="B2:C2"/>
    <mergeCell ref="A6:D6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6AA52-2CFB-44F7-AB4E-3988A089B021}">
  <sheetPr codeName="Sheet4"/>
  <dimension ref="B1:G15"/>
  <sheetViews>
    <sheetView topLeftCell="A8" workbookViewId="0">
      <selection activeCell="R13" sqref="R13"/>
    </sheetView>
  </sheetViews>
  <sheetFormatPr defaultRowHeight="35.25" customHeight="1"/>
  <cols>
    <col min="1" max="16384" width="9.140625" style="31"/>
  </cols>
  <sheetData>
    <row r="1" spans="2:7" ht="35.25" customHeight="1">
      <c r="D1" s="32"/>
      <c r="E1" s="91" t="s">
        <v>46</v>
      </c>
      <c r="F1" s="32"/>
      <c r="G1" s="32"/>
    </row>
    <row r="2" spans="2:7" ht="35.25" customHeight="1">
      <c r="B2" s="33"/>
      <c r="C2" s="33"/>
      <c r="D2" s="32"/>
      <c r="E2" s="32"/>
      <c r="F2" s="32"/>
      <c r="G2" s="32"/>
    </row>
    <row r="3" spans="2:7" ht="35.25" customHeight="1">
      <c r="B3" s="34" t="s">
        <v>117</v>
      </c>
      <c r="C3" s="34"/>
      <c r="D3" s="32"/>
      <c r="E3" s="32"/>
      <c r="F3" s="32"/>
      <c r="G3" s="32"/>
    </row>
    <row r="4" spans="2:7" ht="35.25" customHeight="1">
      <c r="B4" s="34" t="s">
        <v>47</v>
      </c>
      <c r="C4" s="34"/>
      <c r="D4" s="32"/>
      <c r="E4" s="32"/>
      <c r="F4" s="32"/>
      <c r="G4" s="32"/>
    </row>
    <row r="5" spans="2:7" ht="35.25" customHeight="1">
      <c r="B5" s="34" t="s">
        <v>31</v>
      </c>
      <c r="C5" s="34"/>
      <c r="D5" s="32"/>
      <c r="E5" s="32"/>
      <c r="F5" s="32"/>
      <c r="G5" s="32"/>
    </row>
    <row r="6" spans="2:7" ht="35.25" customHeight="1">
      <c r="C6" s="92" t="s">
        <v>107</v>
      </c>
      <c r="D6" s="93" t="s">
        <v>118</v>
      </c>
      <c r="E6" s="32"/>
      <c r="F6" s="32"/>
      <c r="G6" s="32"/>
    </row>
    <row r="7" spans="2:7" ht="35.25" customHeight="1">
      <c r="C7" s="92" t="s">
        <v>107</v>
      </c>
      <c r="D7" s="93" t="s">
        <v>119</v>
      </c>
      <c r="E7" s="32"/>
      <c r="F7" s="32"/>
      <c r="G7" s="32"/>
    </row>
    <row r="8" spans="2:7" ht="35.25" customHeight="1">
      <c r="C8" s="92" t="s">
        <v>107</v>
      </c>
      <c r="D8" s="93" t="s">
        <v>120</v>
      </c>
      <c r="E8" s="32"/>
      <c r="F8" s="32"/>
      <c r="G8" s="32"/>
    </row>
    <row r="9" spans="2:7" ht="35.25" customHeight="1">
      <c r="C9" s="92" t="s">
        <v>107</v>
      </c>
      <c r="D9" s="93" t="s">
        <v>121</v>
      </c>
      <c r="E9" s="32"/>
      <c r="F9" s="32"/>
      <c r="G9" s="32"/>
    </row>
    <row r="10" spans="2:7" ht="35.25" customHeight="1">
      <c r="B10" s="34" t="s">
        <v>32</v>
      </c>
      <c r="C10" s="34"/>
      <c r="D10" s="32"/>
      <c r="E10" s="32"/>
      <c r="F10" s="32"/>
      <c r="G10" s="32"/>
    </row>
    <row r="11" spans="2:7" ht="35.25" customHeight="1">
      <c r="B11" s="35"/>
      <c r="C11" s="35"/>
      <c r="D11" s="32"/>
      <c r="E11" s="32"/>
      <c r="F11" s="32"/>
      <c r="G11" s="32"/>
    </row>
    <row r="12" spans="2:7" ht="35.25" customHeight="1">
      <c r="B12" s="35"/>
      <c r="C12" s="35"/>
      <c r="D12" s="32"/>
      <c r="E12" s="32"/>
      <c r="F12" s="32"/>
      <c r="G12" s="32"/>
    </row>
    <row r="13" spans="2:7" ht="35.25" customHeight="1">
      <c r="B13" s="35"/>
      <c r="C13" s="35"/>
      <c r="D13" s="32"/>
      <c r="E13" s="32"/>
      <c r="F13" s="32"/>
      <c r="G13" s="32"/>
    </row>
    <row r="14" spans="2:7" ht="35.25" customHeight="1">
      <c r="B14" s="35"/>
      <c r="C14" s="35"/>
      <c r="D14" s="32"/>
      <c r="E14" s="32"/>
      <c r="F14" s="32"/>
      <c r="G14" s="32"/>
    </row>
    <row r="15" spans="2:7" ht="35.25" customHeight="1">
      <c r="B15" s="34"/>
      <c r="C15" s="34"/>
      <c r="D15" s="32"/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862E3-A590-4591-BA97-45FD121D6E73}">
  <sheetPr codeName="Sheet5"/>
  <dimension ref="A1:B18"/>
  <sheetViews>
    <sheetView workbookViewId="0">
      <selection activeCell="G20" sqref="G20"/>
    </sheetView>
  </sheetViews>
  <sheetFormatPr defaultColWidth="14.42578125" defaultRowHeight="25.5" customHeight="1"/>
  <cols>
    <col min="2" max="2" width="16.85546875" customWidth="1"/>
  </cols>
  <sheetData>
    <row r="1" spans="1:2" ht="37.5" customHeight="1">
      <c r="B1" s="47" t="s">
        <v>58</v>
      </c>
    </row>
    <row r="2" spans="1:2" ht="25.5" customHeight="1">
      <c r="A2" s="46"/>
    </row>
    <row r="3" spans="1:2" ht="25.5" customHeight="1">
      <c r="B3" s="48" t="s">
        <v>59</v>
      </c>
    </row>
    <row r="4" spans="1:2" ht="25.5" customHeight="1">
      <c r="B4" s="49" t="s">
        <v>60</v>
      </c>
    </row>
    <row r="5" spans="1:2" s="53" customFormat="1" ht="7.5" customHeight="1">
      <c r="B5" s="54"/>
    </row>
    <row r="6" spans="1:2" ht="25.5" customHeight="1">
      <c r="A6" s="50" t="s">
        <v>64</v>
      </c>
      <c r="B6" s="45"/>
    </row>
    <row r="7" spans="1:2" ht="25.5" customHeight="1">
      <c r="B7" s="51" t="s">
        <v>61</v>
      </c>
    </row>
    <row r="8" spans="1:2" ht="25.5" customHeight="1">
      <c r="B8" s="51" t="s">
        <v>62</v>
      </c>
    </row>
    <row r="9" spans="1:2" ht="25.5" customHeight="1">
      <c r="B9" s="51" t="s">
        <v>63</v>
      </c>
    </row>
    <row r="10" spans="1:2" ht="25.5" customHeight="1">
      <c r="B10" s="51" t="s">
        <v>65</v>
      </c>
    </row>
    <row r="11" spans="1:2" s="52" customFormat="1" ht="7.5" customHeight="1">
      <c r="B11" s="55"/>
    </row>
    <row r="12" spans="1:2" ht="25.5" customHeight="1">
      <c r="A12" s="153" t="s">
        <v>66</v>
      </c>
      <c r="B12" s="108"/>
    </row>
    <row r="13" spans="1:2" ht="25.5" customHeight="1">
      <c r="B13" s="51" t="s">
        <v>67</v>
      </c>
    </row>
    <row r="14" spans="1:2" ht="25.5" customHeight="1">
      <c r="B14" s="51" t="s">
        <v>68</v>
      </c>
    </row>
    <row r="15" spans="1:2" ht="25.5" customHeight="1">
      <c r="B15" s="51" t="s">
        <v>69</v>
      </c>
    </row>
    <row r="16" spans="1:2" s="52" customFormat="1" ht="8.25" customHeight="1"/>
    <row r="17" spans="1:2" ht="25.5" customHeight="1">
      <c r="A17" s="154" t="s">
        <v>70</v>
      </c>
      <c r="B17" s="154"/>
    </row>
    <row r="18" spans="1:2" ht="25.5" customHeight="1">
      <c r="B18" s="51" t="s">
        <v>71</v>
      </c>
    </row>
  </sheetData>
  <mergeCells count="2">
    <mergeCell ref="A12:B12"/>
    <mergeCell ref="A17:B17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15"/>
  <sheetViews>
    <sheetView workbookViewId="0">
      <selection activeCell="B6" sqref="B6"/>
    </sheetView>
  </sheetViews>
  <sheetFormatPr defaultColWidth="26.42578125" defaultRowHeight="26.25" customHeight="1"/>
  <cols>
    <col min="1" max="1" width="6" customWidth="1"/>
    <col min="3" max="3" width="30.140625" customWidth="1"/>
    <col min="6" max="6" width="16.28515625" customWidth="1"/>
    <col min="8" max="8" width="33.28515625" customWidth="1"/>
  </cols>
  <sheetData>
    <row r="1" spans="1:8" ht="33.75" customHeight="1">
      <c r="C1" s="39" t="s">
        <v>53</v>
      </c>
    </row>
    <row r="3" spans="1:8" ht="26.25" customHeight="1">
      <c r="C3" s="40" t="s">
        <v>54</v>
      </c>
    </row>
    <row r="5" spans="1:8" ht="26.25" customHeight="1">
      <c r="A5" s="41">
        <v>1</v>
      </c>
      <c r="B5" s="94" t="s">
        <v>122</v>
      </c>
    </row>
    <row r="6" spans="1:8" ht="26.25" customHeight="1">
      <c r="A6" s="41">
        <v>2</v>
      </c>
      <c r="B6" s="94" t="s">
        <v>123</v>
      </c>
    </row>
    <row r="7" spans="1:8" ht="26.25" customHeight="1">
      <c r="A7" s="41">
        <v>3</v>
      </c>
      <c r="B7" s="94" t="s">
        <v>124</v>
      </c>
    </row>
    <row r="8" spans="1:8" ht="26.25" customHeight="1">
      <c r="A8" s="41">
        <v>4</v>
      </c>
      <c r="B8" s="94" t="s">
        <v>125</v>
      </c>
    </row>
    <row r="9" spans="1:8" ht="26.25" customHeight="1" thickBot="1"/>
    <row r="10" spans="1:8" ht="26.25" customHeight="1" thickTop="1" thickBot="1">
      <c r="C10" s="42" t="s">
        <v>48</v>
      </c>
      <c r="D10" s="38"/>
      <c r="E10" s="155" t="s">
        <v>55</v>
      </c>
      <c r="F10" s="156"/>
      <c r="G10" s="38"/>
      <c r="H10" s="42" t="s">
        <v>51</v>
      </c>
    </row>
    <row r="11" spans="1:8" ht="26.25" customHeight="1" thickTop="1">
      <c r="C11" s="38"/>
      <c r="D11" s="38"/>
      <c r="E11" s="38"/>
      <c r="F11" s="38"/>
      <c r="G11" s="38"/>
      <c r="H11" s="38"/>
    </row>
    <row r="12" spans="1:8" ht="26.25" customHeight="1" thickBot="1">
      <c r="C12" s="38"/>
      <c r="D12" s="38"/>
      <c r="E12" s="38"/>
      <c r="F12" s="38"/>
      <c r="G12" s="38"/>
      <c r="H12" s="38"/>
    </row>
    <row r="13" spans="1:8" ht="26.25" customHeight="1" thickTop="1" thickBot="1">
      <c r="C13" s="42" t="s">
        <v>49</v>
      </c>
      <c r="D13" s="38"/>
      <c r="E13" s="155" t="s">
        <v>50</v>
      </c>
      <c r="F13" s="156"/>
      <c r="G13" s="38"/>
      <c r="H13" s="42" t="s">
        <v>52</v>
      </c>
    </row>
    <row r="14" spans="1:8" ht="26.25" customHeight="1" thickTop="1"/>
    <row r="15" spans="1:8" ht="26.25" customHeight="1">
      <c r="D15" t="s">
        <v>3</v>
      </c>
      <c r="F15" t="s">
        <v>3</v>
      </c>
    </row>
  </sheetData>
  <mergeCells count="2">
    <mergeCell ref="E13:F13"/>
    <mergeCell ref="E10:F10"/>
  </mergeCells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Grading DD</vt:lpstr>
      <vt:lpstr>D.Dysfunction-Clinical Criteria</vt:lpstr>
      <vt:lpstr>LA Volume Index</vt:lpstr>
      <vt:lpstr>Atrial Fib</vt:lpstr>
      <vt:lpstr>HCM-SevereLVH</vt:lpstr>
      <vt:lpstr>D.Dysf. with N-EF</vt:lpstr>
      <vt:lpstr>option2</vt:lpstr>
      <vt:lpstr>option3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dcterms:created xsi:type="dcterms:W3CDTF">2017-07-05T05:16:14Z</dcterms:created>
  <dcterms:modified xsi:type="dcterms:W3CDTF">2021-10-10T15:37:58Z</dcterms:modified>
</cp:coreProperties>
</file>